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666" yWindow="65371" windowWidth="13305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'Classificação'!$A$1:$K$30</definedName>
    <definedName name="_xlnm.Print_Area" localSheetId="0">'Tabela 1ª Fase'!$A$1:$V$36</definedName>
  </definedNames>
  <calcPr fullCalcOnLoad="1"/>
</workbook>
</file>

<file path=xl/sharedStrings.xml><?xml version="1.0" encoding="utf-8"?>
<sst xmlns="http://schemas.openxmlformats.org/spreadsheetml/2006/main" count="334" uniqueCount="156">
  <si>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</si>
  <si>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</si>
  <si>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</si>
  <si>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</si>
  <si>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</si>
  <si>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</si>
  <si>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</si>
  <si>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</si>
  <si>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</si>
  <si>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</si>
  <si>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</si>
  <si>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</si>
  <si>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</si>
  <si>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</si>
  <si>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</si>
  <si>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</si>
  <si>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</si>
  <si>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</si>
  <si>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</si>
  <si>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</si>
  <si>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</si>
  <si>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</si>
  <si>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</si>
  <si>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</si>
  <si>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</si>
  <si>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</si>
  <si>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</si>
  <si>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3</t>
  </si>
  <si>
    <t>Grupo 3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</si>
  <si>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</si>
  <si>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</si>
  <si>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</si>
  <si>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</si>
  <si>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</si>
  <si>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</si>
  <si>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</si>
  <si>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</si>
  <si>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</si>
  <si>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</si>
  <si>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</si>
  <si>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</si>
  <si>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</si>
  <si>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</si>
  <si>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</si>
  <si>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</si>
  <si>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</si>
  <si>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</si>
  <si>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</si>
  <si>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</si>
  <si>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</si>
  <si>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</si>
  <si>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</si>
  <si>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</si>
  <si>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</si>
  <si>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</si>
  <si>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</si>
  <si>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</si>
  <si>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</si>
  <si>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</si>
  <si>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</si>
  <si>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</si>
  <si>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</si>
  <si>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</si>
  <si>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</si>
  <si>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</si>
  <si>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</si>
  <si>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2</t>
  </si>
  <si>
    <t>7 / 5</t>
  </si>
  <si>
    <t>7 / 3</t>
  </si>
  <si>
    <t>7 / 6</t>
  </si>
  <si>
    <t>7 / 4</t>
  </si>
  <si>
    <t>8 / 1</t>
  </si>
  <si>
    <t>8 / 4</t>
  </si>
  <si>
    <t>8 / 2</t>
  </si>
  <si>
    <t>8 / 5</t>
  </si>
  <si>
    <t>8 / 3</t>
  </si>
  <si>
    <t>8 / 6</t>
  </si>
  <si>
    <t>9 / 1</t>
  </si>
  <si>
    <t>9 / 2</t>
  </si>
  <si>
    <t>9 / 5</t>
  </si>
  <si>
    <t>9 / 3</t>
  </si>
  <si>
    <t>9 / 6</t>
  </si>
  <si>
    <t>9 / 4</t>
  </si>
  <si>
    <t>10 / 1</t>
  </si>
  <si>
    <t>10 / 2</t>
  </si>
  <si>
    <t>10 / 5</t>
  </si>
  <si>
    <t>10 / 3</t>
  </si>
  <si>
    <t>10 / 6</t>
  </si>
  <si>
    <t>10 / 4</t>
  </si>
  <si>
    <t>11 / 1</t>
  </si>
  <si>
    <t>11 / 4</t>
  </si>
  <si>
    <t>11 / 2</t>
  </si>
  <si>
    <t>11 / 5</t>
  </si>
  <si>
    <t>11 / 3</t>
  </si>
  <si>
    <t>11 / 6</t>
  </si>
  <si>
    <t>12 / 1</t>
  </si>
  <si>
    <t>12 / 6</t>
  </si>
  <si>
    <t>12 / 3</t>
  </si>
  <si>
    <t>12 / 4</t>
  </si>
  <si>
    <t>12 / 2</t>
  </si>
  <si>
    <t>12 / 5</t>
  </si>
  <si>
    <t>13 / 1</t>
  </si>
  <si>
    <t>13 / 2</t>
  </si>
  <si>
    <t>13 / 5</t>
  </si>
  <si>
    <t>13 / 3</t>
  </si>
  <si>
    <t>13 / 6</t>
  </si>
  <si>
    <t>13 / 4</t>
  </si>
  <si>
    <t>14 / 1</t>
  </si>
  <si>
    <t>14 / 2</t>
  </si>
  <si>
    <t>14 / 5</t>
  </si>
  <si>
    <t>14 / 3</t>
  </si>
  <si>
    <t>14 / 6</t>
  </si>
  <si>
    <t>14 / 4</t>
  </si>
  <si>
    <t>2ª FASE</t>
  </si>
  <si>
    <t>TOTAL</t>
  </si>
  <si>
    <t>CLASSIFICADOS</t>
  </si>
  <si>
    <t>BAR</t>
  </si>
  <si>
    <t>FLU</t>
  </si>
  <si>
    <t>MIL</t>
  </si>
  <si>
    <t>XXXX</t>
  </si>
  <si>
    <t>REA</t>
  </si>
  <si>
    <t>CHE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</si>
  <si>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</si>
  <si>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</si>
  <si>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</si>
  <si>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</si>
  <si>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</si>
  <si>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</si>
  <si>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</si>
  <si>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</si>
  <si>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</si>
  <si>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</si>
  <si>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</si>
  <si>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</si>
  <si>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</si>
  <si>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</si>
  <si>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</si>
  <si>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</si>
  <si>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CAP</t>
  </si>
  <si>
    <t>PSV</t>
  </si>
  <si>
    <t>JUV</t>
  </si>
  <si>
    <t>PAR</t>
  </si>
  <si>
    <t>NEC</t>
  </si>
  <si>
    <t>AMA</t>
  </si>
  <si>
    <t>SPO</t>
  </si>
  <si>
    <t>MAN</t>
  </si>
  <si>
    <t>WOL</t>
  </si>
  <si>
    <t>OLI</t>
  </si>
  <si>
    <t>COR</t>
  </si>
  <si>
    <t>BOR</t>
  </si>
  <si>
    <t>BAY</t>
  </si>
  <si>
    <t>STP</t>
  </si>
  <si>
    <t>BOC</t>
  </si>
  <si>
    <t>IND</t>
  </si>
  <si>
    <t>ARCB - Junho 2013</t>
  </si>
  <si>
    <t>FLA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</si>
</sst>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;[Red]0"/>
  </numFmts>
  <fonts count="6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0" fontId="4" fillId="0" borderId="17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2" fontId="4" fillId="0" borderId="21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center" vertical="center"/>
    </xf>
    <xf numFmtId="49" fontId="17" fillId="34" borderId="14" xfId="0" applyNumberFormat="1" applyFont="1" applyFill="1" applyBorder="1" applyAlignment="1">
      <alignment horizontal="center" vertical="center"/>
    </xf>
    <xf numFmtId="49" fontId="19" fillId="34" borderId="1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2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5" fillId="36" borderId="34" xfId="0" applyFont="1" applyFill="1" applyBorder="1" applyAlignment="1">
      <alignment/>
    </xf>
    <xf numFmtId="0" fontId="0" fillId="36" borderId="34" xfId="0" applyFill="1" applyBorder="1" applyAlignment="1">
      <alignment/>
    </xf>
    <xf numFmtId="0" fontId="3" fillId="36" borderId="34" xfId="0" applyFont="1" applyFill="1" applyBorder="1" applyAlignment="1">
      <alignment horizontal="center" vertical="center"/>
    </xf>
    <xf numFmtId="0" fontId="65" fillId="36" borderId="3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6" borderId="0" xfId="0" applyFont="1" applyFill="1" applyAlignment="1">
      <alignment/>
    </xf>
    <xf numFmtId="0" fontId="0" fillId="36" borderId="0" xfId="0" applyFill="1" applyAlignment="1">
      <alignment/>
    </xf>
    <xf numFmtId="0" fontId="25" fillId="36" borderId="0" xfId="0" applyFont="1" applyFill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14" fontId="20" fillId="0" borderId="29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/>
    </xf>
    <xf numFmtId="14" fontId="20" fillId="0" borderId="31" xfId="0" applyNumberFormat="1" applyFont="1" applyBorder="1" applyAlignment="1">
      <alignment horizontal="center" vertical="center"/>
    </xf>
    <xf numFmtId="14" fontId="20" fillId="0" borderId="41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14" fontId="20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="80" zoomScaleNormal="80" zoomScalePageLayoutView="0" workbookViewId="0" topLeftCell="A1">
      <selection activeCell="E63" sqref="E63"/>
    </sheetView>
  </sheetViews>
  <sheetFormatPr defaultColWidth="9.140625" defaultRowHeight="12.75"/>
  <cols>
    <col min="1" max="1" width="8.140625" style="6" bestFit="1" customWidth="1"/>
    <col min="2" max="2" width="12.7109375" style="2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2" customWidth="1"/>
    <col min="7" max="7" width="12.7109375" style="3" customWidth="1"/>
    <col min="8" max="8" width="3.28125" style="7" customWidth="1"/>
    <col min="9" max="9" width="12.7109375" style="2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2" customWidth="1"/>
    <col min="14" max="14" width="12.7109375" style="3" customWidth="1"/>
    <col min="15" max="15" width="3.7109375" style="0" customWidth="1"/>
    <col min="16" max="16" width="12.7109375" style="0" customWidth="1"/>
    <col min="17" max="17" width="3.8515625" style="0" customWidth="1"/>
    <col min="18" max="18" width="3.140625" style="0" customWidth="1"/>
    <col min="19" max="19" width="3.8515625" style="0" customWidth="1"/>
    <col min="20" max="21" width="12.7109375" style="0" customWidth="1"/>
    <col min="22" max="22" width="6.7109375" style="0" customWidth="1"/>
  </cols>
  <sheetData>
    <row r="1" spans="1:24" ht="12.75" customHeight="1" thickTop="1">
      <c r="A1" s="126" t="s">
        <v>154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  <c r="V1" s="77"/>
      <c r="W1" s="77"/>
      <c r="X1" s="77"/>
    </row>
    <row r="2" spans="1:24" ht="27" customHeight="1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  <c r="V2" s="77"/>
      <c r="W2" s="77"/>
      <c r="X2" s="77"/>
    </row>
    <row r="3" spans="1:21" ht="16.5" customHeight="1" thickTop="1">
      <c r="A3" s="135" t="s">
        <v>15</v>
      </c>
      <c r="B3" s="137" t="s">
        <v>1</v>
      </c>
      <c r="C3" s="137"/>
      <c r="D3" s="137"/>
      <c r="E3" s="137"/>
      <c r="F3" s="137"/>
      <c r="G3" s="10"/>
      <c r="I3" s="139">
        <v>41433</v>
      </c>
      <c r="J3" s="140"/>
      <c r="K3" s="140"/>
      <c r="L3" s="140"/>
      <c r="M3" s="141"/>
      <c r="N3" s="48"/>
      <c r="O3" s="47"/>
      <c r="P3" s="48"/>
      <c r="Q3" s="48"/>
      <c r="R3" s="48"/>
      <c r="S3" s="48"/>
      <c r="T3" s="48"/>
      <c r="U3" s="48"/>
    </row>
    <row r="4" spans="1:21" ht="15" customHeight="1" thickBot="1">
      <c r="A4" s="136"/>
      <c r="B4" s="138"/>
      <c r="C4" s="138"/>
      <c r="D4" s="138"/>
      <c r="E4" s="138"/>
      <c r="F4" s="138"/>
      <c r="G4" s="10"/>
      <c r="I4" s="142"/>
      <c r="J4" s="143"/>
      <c r="K4" s="143"/>
      <c r="L4" s="143"/>
      <c r="M4" s="144"/>
      <c r="N4" s="48"/>
      <c r="O4" s="47"/>
      <c r="P4" s="48"/>
      <c r="Q4" s="48"/>
      <c r="R4" s="48"/>
      <c r="S4" s="48"/>
      <c r="T4" s="48"/>
      <c r="U4" s="48"/>
    </row>
    <row r="5" ht="16.5" thickBot="1"/>
    <row r="6" spans="3:21" ht="16.5" thickBot="1">
      <c r="C6" s="132" t="s">
        <v>16</v>
      </c>
      <c r="D6" s="133"/>
      <c r="E6" s="134"/>
      <c r="G6" s="4" t="s">
        <v>18</v>
      </c>
      <c r="J6" s="132" t="s">
        <v>17</v>
      </c>
      <c r="K6" s="133"/>
      <c r="L6" s="134"/>
      <c r="N6" s="4" t="s">
        <v>18</v>
      </c>
      <c r="P6" s="2"/>
      <c r="Q6" s="132" t="s">
        <v>28</v>
      </c>
      <c r="R6" s="133"/>
      <c r="S6" s="134"/>
      <c r="T6" s="2"/>
      <c r="U6" s="4" t="s">
        <v>18</v>
      </c>
    </row>
    <row r="7" spans="2:21" ht="14.25" customHeight="1" thickBot="1">
      <c r="B7" s="11"/>
      <c r="F7" s="11"/>
      <c r="G7" s="5"/>
      <c r="I7" s="11"/>
      <c r="M7" s="11"/>
      <c r="P7" s="11"/>
      <c r="Q7" s="8"/>
      <c r="R7" s="6"/>
      <c r="S7" s="8"/>
      <c r="T7" s="11"/>
      <c r="U7" s="5"/>
    </row>
    <row r="8" spans="1:21" s="14" customFormat="1" ht="18" customHeight="1" thickBot="1">
      <c r="A8" s="55">
        <v>1</v>
      </c>
      <c r="B8" s="56" t="str">
        <f>Times!A1</f>
        <v>OLI</v>
      </c>
      <c r="C8" s="57">
        <v>0</v>
      </c>
      <c r="D8" s="58" t="s">
        <v>0</v>
      </c>
      <c r="E8" s="57">
        <v>0</v>
      </c>
      <c r="F8" s="59" t="str">
        <f>Times!A7</f>
        <v>MIL</v>
      </c>
      <c r="G8" s="36" t="s">
        <v>29</v>
      </c>
      <c r="H8" s="60"/>
      <c r="I8" s="61" t="str">
        <f>Times!A9</f>
        <v>WOL</v>
      </c>
      <c r="J8" s="57">
        <v>0</v>
      </c>
      <c r="K8" s="58" t="s">
        <v>0</v>
      </c>
      <c r="L8" s="57">
        <v>1</v>
      </c>
      <c r="M8" s="62" t="str">
        <f>Times!A15</f>
        <v>SPO</v>
      </c>
      <c r="N8" s="37" t="s">
        <v>30</v>
      </c>
      <c r="O8" s="63"/>
      <c r="P8" s="61" t="str">
        <f>Times!A17</f>
        <v>JUV</v>
      </c>
      <c r="Q8" s="57">
        <v>5</v>
      </c>
      <c r="R8" s="58" t="s">
        <v>0</v>
      </c>
      <c r="S8" s="57">
        <v>1</v>
      </c>
      <c r="T8" s="62" t="str">
        <f>Times!A23</f>
        <v>MAN</v>
      </c>
      <c r="U8" s="37" t="s">
        <v>31</v>
      </c>
    </row>
    <row r="9" spans="1:21" s="14" customFormat="1" ht="13.5" customHeight="1" thickBot="1">
      <c r="A9" s="58"/>
      <c r="B9" s="51"/>
      <c r="C9" s="64"/>
      <c r="D9" s="58"/>
      <c r="E9" s="64"/>
      <c r="F9" s="51"/>
      <c r="G9" s="65"/>
      <c r="H9" s="60"/>
      <c r="I9" s="51"/>
      <c r="J9" s="64"/>
      <c r="K9" s="58"/>
      <c r="L9" s="64"/>
      <c r="M9" s="51"/>
      <c r="N9" s="64"/>
      <c r="O9" s="63"/>
      <c r="P9" s="51"/>
      <c r="Q9" s="64"/>
      <c r="R9" s="58"/>
      <c r="S9" s="64"/>
      <c r="T9" s="51"/>
      <c r="U9" s="65"/>
    </row>
    <row r="10" spans="1:22" s="14" customFormat="1" ht="18" customHeight="1" thickBot="1">
      <c r="A10" s="55">
        <v>2</v>
      </c>
      <c r="B10" s="56" t="str">
        <f>Times!A2</f>
        <v>STP</v>
      </c>
      <c r="C10" s="57">
        <v>1</v>
      </c>
      <c r="D10" s="58" t="s">
        <v>0</v>
      </c>
      <c r="E10" s="57">
        <v>3</v>
      </c>
      <c r="F10" s="59" t="str">
        <f>Times!A3</f>
        <v>COR</v>
      </c>
      <c r="G10" s="37" t="s">
        <v>33</v>
      </c>
      <c r="H10" s="60"/>
      <c r="I10" s="61" t="str">
        <f>Times!A10</f>
        <v>FLU</v>
      </c>
      <c r="J10" s="57">
        <v>2</v>
      </c>
      <c r="K10" s="58" t="s">
        <v>0</v>
      </c>
      <c r="L10" s="57">
        <v>2</v>
      </c>
      <c r="M10" s="62" t="str">
        <f>Times!A11</f>
        <v>BOC</v>
      </c>
      <c r="N10" s="37" t="s">
        <v>34</v>
      </c>
      <c r="O10" s="63"/>
      <c r="P10" s="61" t="str">
        <f>Times!A18</f>
        <v>CHE</v>
      </c>
      <c r="Q10" s="57">
        <v>2</v>
      </c>
      <c r="R10" s="58" t="s">
        <v>0</v>
      </c>
      <c r="S10" s="57">
        <v>2</v>
      </c>
      <c r="T10" s="62" t="str">
        <f>Times!A19</f>
        <v>BAR</v>
      </c>
      <c r="U10" s="37" t="s">
        <v>32</v>
      </c>
      <c r="V10" s="20"/>
    </row>
    <row r="11" spans="1:21" s="14" customFormat="1" ht="13.5" customHeight="1" thickBot="1">
      <c r="A11" s="58"/>
      <c r="B11" s="51"/>
      <c r="C11" s="64"/>
      <c r="D11" s="58"/>
      <c r="E11" s="64"/>
      <c r="F11" s="51"/>
      <c r="G11" s="65"/>
      <c r="H11" s="60"/>
      <c r="I11" s="51"/>
      <c r="J11" s="64"/>
      <c r="K11" s="58"/>
      <c r="L11" s="64"/>
      <c r="M11" s="51"/>
      <c r="N11" s="64"/>
      <c r="O11" s="63"/>
      <c r="P11" s="51"/>
      <c r="Q11" s="64"/>
      <c r="R11" s="58"/>
      <c r="S11" s="64"/>
      <c r="T11" s="51"/>
      <c r="U11" s="65"/>
    </row>
    <row r="12" spans="1:22" s="14" customFormat="1" ht="18" customHeight="1" thickBot="1">
      <c r="A12" s="55">
        <v>3</v>
      </c>
      <c r="B12" s="56" t="str">
        <f>Times!A4</f>
        <v>BOR</v>
      </c>
      <c r="C12" s="57">
        <v>0</v>
      </c>
      <c r="D12" s="58" t="s">
        <v>0</v>
      </c>
      <c r="E12" s="57">
        <v>1</v>
      </c>
      <c r="F12" s="59" t="str">
        <f>Times!A5</f>
        <v>REA</v>
      </c>
      <c r="G12" s="38" t="s">
        <v>35</v>
      </c>
      <c r="H12" s="60"/>
      <c r="I12" s="61" t="str">
        <f>Times!A12</f>
        <v>PSV</v>
      </c>
      <c r="J12" s="57">
        <v>2</v>
      </c>
      <c r="K12" s="58" t="s">
        <v>0</v>
      </c>
      <c r="L12" s="57">
        <v>2</v>
      </c>
      <c r="M12" s="62" t="str">
        <f>Times!A13</f>
        <v>NEC</v>
      </c>
      <c r="N12" s="38" t="s">
        <v>36</v>
      </c>
      <c r="O12" s="63"/>
      <c r="P12" s="61" t="str">
        <f>Times!A20</f>
        <v>AMA</v>
      </c>
      <c r="Q12" s="57">
        <v>1</v>
      </c>
      <c r="R12" s="58" t="s">
        <v>0</v>
      </c>
      <c r="S12" s="57">
        <v>2</v>
      </c>
      <c r="T12" s="62" t="str">
        <f>Times!A21</f>
        <v>IND</v>
      </c>
      <c r="U12" s="38" t="s">
        <v>38</v>
      </c>
      <c r="V12" s="20"/>
    </row>
    <row r="13" spans="1:21" s="14" customFormat="1" ht="13.5" customHeight="1" thickBot="1">
      <c r="A13" s="58"/>
      <c r="B13" s="51"/>
      <c r="C13" s="64"/>
      <c r="D13" s="58"/>
      <c r="E13" s="64"/>
      <c r="F13" s="51"/>
      <c r="G13" s="65"/>
      <c r="H13" s="60"/>
      <c r="I13" s="51"/>
      <c r="J13" s="64"/>
      <c r="K13" s="58"/>
      <c r="L13" s="64"/>
      <c r="M13" s="51"/>
      <c r="N13" s="64"/>
      <c r="O13" s="63"/>
      <c r="P13" s="51"/>
      <c r="Q13" s="64"/>
      <c r="R13" s="58"/>
      <c r="S13" s="64"/>
      <c r="T13" s="51"/>
      <c r="U13" s="65"/>
    </row>
    <row r="14" spans="1:21" s="14" customFormat="1" ht="18" customHeight="1" thickBot="1">
      <c r="A14" s="55">
        <v>4</v>
      </c>
      <c r="B14" s="56" t="str">
        <f>Times!A6</f>
        <v>PAR</v>
      </c>
      <c r="C14" s="57">
        <v>3</v>
      </c>
      <c r="D14" s="58" t="s">
        <v>0</v>
      </c>
      <c r="E14" s="57">
        <v>3</v>
      </c>
      <c r="F14" s="59" t="str">
        <f>Times!A8</f>
        <v>FLA</v>
      </c>
      <c r="G14" s="38" t="s">
        <v>40</v>
      </c>
      <c r="H14" s="60"/>
      <c r="I14" s="67" t="str">
        <f>Times!A14</f>
        <v>CAP</v>
      </c>
      <c r="J14" s="68"/>
      <c r="K14" s="69" t="s">
        <v>0</v>
      </c>
      <c r="L14" s="68"/>
      <c r="M14" s="70" t="str">
        <f>Times!A16</f>
        <v>XXXX</v>
      </c>
      <c r="N14" s="71" t="s">
        <v>37</v>
      </c>
      <c r="O14" s="63"/>
      <c r="P14" s="67" t="str">
        <f>Times!A22</f>
        <v>BAY</v>
      </c>
      <c r="Q14" s="68"/>
      <c r="R14" s="69" t="s">
        <v>0</v>
      </c>
      <c r="S14" s="68"/>
      <c r="T14" s="70" t="str">
        <f>Times!A24</f>
        <v>XXXX</v>
      </c>
      <c r="U14" s="71" t="s">
        <v>39</v>
      </c>
    </row>
    <row r="15" spans="1:21" s="14" customFormat="1" ht="13.5" customHeight="1" thickBot="1">
      <c r="A15" s="58"/>
      <c r="B15" s="51"/>
      <c r="C15" s="64"/>
      <c r="D15" s="58"/>
      <c r="E15" s="64"/>
      <c r="F15" s="51"/>
      <c r="G15" s="65"/>
      <c r="H15" s="60"/>
      <c r="I15" s="51"/>
      <c r="J15" s="64"/>
      <c r="K15" s="58"/>
      <c r="L15" s="64"/>
      <c r="M15" s="51"/>
      <c r="N15" s="64"/>
      <c r="O15" s="63"/>
      <c r="P15" s="51"/>
      <c r="Q15" s="64"/>
      <c r="R15" s="58"/>
      <c r="S15" s="64"/>
      <c r="T15" s="51"/>
      <c r="U15" s="65"/>
    </row>
    <row r="16" spans="1:22" s="14" customFormat="1" ht="18" customHeight="1" thickBot="1">
      <c r="A16" s="55">
        <v>5</v>
      </c>
      <c r="B16" s="56" t="str">
        <f>Times!A1</f>
        <v>OLI</v>
      </c>
      <c r="C16" s="57">
        <v>0</v>
      </c>
      <c r="D16" s="58" t="s">
        <v>0</v>
      </c>
      <c r="E16" s="57">
        <v>2</v>
      </c>
      <c r="F16" s="59" t="str">
        <f>Times!A2</f>
        <v>STP</v>
      </c>
      <c r="G16" s="39" t="s">
        <v>41</v>
      </c>
      <c r="H16" s="60"/>
      <c r="I16" s="61" t="str">
        <f>Times!A9</f>
        <v>WOL</v>
      </c>
      <c r="J16" s="57">
        <v>2</v>
      </c>
      <c r="K16" s="58" t="s">
        <v>0</v>
      </c>
      <c r="L16" s="57">
        <v>2</v>
      </c>
      <c r="M16" s="62" t="str">
        <f>Times!A10</f>
        <v>FLU</v>
      </c>
      <c r="N16" s="39" t="s">
        <v>42</v>
      </c>
      <c r="O16" s="63"/>
      <c r="P16" s="61" t="str">
        <f>Times!A17</f>
        <v>JUV</v>
      </c>
      <c r="Q16" s="57">
        <v>5</v>
      </c>
      <c r="R16" s="58" t="s">
        <v>0</v>
      </c>
      <c r="S16" s="57">
        <v>0</v>
      </c>
      <c r="T16" s="62" t="str">
        <f>Times!A18</f>
        <v>CHE</v>
      </c>
      <c r="U16" s="39" t="s">
        <v>43</v>
      </c>
      <c r="V16" s="20"/>
    </row>
    <row r="17" spans="1:21" s="14" customFormat="1" ht="13.5" customHeight="1" thickBot="1">
      <c r="A17" s="60"/>
      <c r="B17" s="51"/>
      <c r="C17" s="64"/>
      <c r="D17" s="58"/>
      <c r="E17" s="64"/>
      <c r="F17" s="51"/>
      <c r="G17" s="65"/>
      <c r="H17" s="60"/>
      <c r="I17" s="51"/>
      <c r="J17" s="64"/>
      <c r="K17" s="58"/>
      <c r="L17" s="64"/>
      <c r="M17" s="51"/>
      <c r="N17" s="64"/>
      <c r="O17" s="63"/>
      <c r="P17" s="51"/>
      <c r="Q17" s="64"/>
      <c r="R17" s="58"/>
      <c r="S17" s="64"/>
      <c r="T17" s="51"/>
      <c r="U17" s="65"/>
    </row>
    <row r="18" spans="1:22" s="14" customFormat="1" ht="18" customHeight="1" thickBot="1">
      <c r="A18" s="55">
        <v>6</v>
      </c>
      <c r="B18" s="56" t="str">
        <f>Times!A3</f>
        <v>COR</v>
      </c>
      <c r="C18" s="57">
        <v>0</v>
      </c>
      <c r="D18" s="58" t="s">
        <v>0</v>
      </c>
      <c r="E18" s="57">
        <v>1</v>
      </c>
      <c r="F18" s="59" t="str">
        <f>Times!A4</f>
        <v>BOR</v>
      </c>
      <c r="G18" s="39" t="s">
        <v>45</v>
      </c>
      <c r="H18" s="60"/>
      <c r="I18" s="61" t="str">
        <f>Times!A11</f>
        <v>BOC</v>
      </c>
      <c r="J18" s="57">
        <v>1</v>
      </c>
      <c r="K18" s="58" t="s">
        <v>0</v>
      </c>
      <c r="L18" s="57">
        <v>4</v>
      </c>
      <c r="M18" s="62" t="str">
        <f>Times!A12</f>
        <v>PSV</v>
      </c>
      <c r="N18" s="39" t="s">
        <v>46</v>
      </c>
      <c r="O18" s="63"/>
      <c r="P18" s="61" t="str">
        <f>Times!A19</f>
        <v>BAR</v>
      </c>
      <c r="Q18" s="57">
        <v>0</v>
      </c>
      <c r="R18" s="58" t="s">
        <v>0</v>
      </c>
      <c r="S18" s="57">
        <v>3</v>
      </c>
      <c r="T18" s="62" t="str">
        <f>Times!A20</f>
        <v>AMA</v>
      </c>
      <c r="U18" s="39" t="s">
        <v>44</v>
      </c>
      <c r="V18" s="20"/>
    </row>
    <row r="19" spans="1:21" s="14" customFormat="1" ht="13.5" customHeight="1" thickBot="1">
      <c r="A19" s="58"/>
      <c r="B19" s="51"/>
      <c r="C19" s="64"/>
      <c r="D19" s="58"/>
      <c r="E19" s="64"/>
      <c r="F19" s="51"/>
      <c r="G19" s="65"/>
      <c r="H19" s="60"/>
      <c r="I19" s="51"/>
      <c r="J19" s="64"/>
      <c r="K19" s="58"/>
      <c r="L19" s="64"/>
      <c r="M19" s="51"/>
      <c r="N19" s="64"/>
      <c r="O19" s="63"/>
      <c r="P19" s="51"/>
      <c r="Q19" s="64"/>
      <c r="R19" s="58"/>
      <c r="S19" s="64"/>
      <c r="T19" s="51"/>
      <c r="U19" s="65"/>
    </row>
    <row r="20" spans="1:21" s="14" customFormat="1" ht="18" customHeight="1" thickBot="1">
      <c r="A20" s="55">
        <v>7</v>
      </c>
      <c r="B20" s="56" t="str">
        <f>Times!A5</f>
        <v>REA</v>
      </c>
      <c r="C20" s="57">
        <v>1</v>
      </c>
      <c r="D20" s="58" t="s">
        <v>0</v>
      </c>
      <c r="E20" s="57">
        <v>0</v>
      </c>
      <c r="F20" s="59" t="str">
        <f>Times!A6</f>
        <v>PAR</v>
      </c>
      <c r="G20" s="36" t="s">
        <v>47</v>
      </c>
      <c r="H20" s="60"/>
      <c r="I20" s="61" t="str">
        <f>Times!A13</f>
        <v>NEC</v>
      </c>
      <c r="J20" s="57">
        <v>6</v>
      </c>
      <c r="K20" s="58" t="s">
        <v>0</v>
      </c>
      <c r="L20" s="57">
        <v>2</v>
      </c>
      <c r="M20" s="62" t="str">
        <f>Times!A14</f>
        <v>CAP</v>
      </c>
      <c r="N20" s="37" t="s">
        <v>49</v>
      </c>
      <c r="O20" s="63"/>
      <c r="P20" s="61" t="str">
        <f>Times!A21</f>
        <v>IND</v>
      </c>
      <c r="Q20" s="57">
        <v>3</v>
      </c>
      <c r="R20" s="58" t="s">
        <v>0</v>
      </c>
      <c r="S20" s="57">
        <v>2</v>
      </c>
      <c r="T20" s="62" t="str">
        <f>Times!A22</f>
        <v>BAY</v>
      </c>
      <c r="U20" s="37" t="s">
        <v>51</v>
      </c>
    </row>
    <row r="21" spans="1:21" s="14" customFormat="1" ht="13.5" customHeight="1" thickBot="1">
      <c r="A21" s="58"/>
      <c r="B21" s="51"/>
      <c r="C21" s="64"/>
      <c r="D21" s="58"/>
      <c r="E21" s="64"/>
      <c r="F21" s="51"/>
      <c r="G21" s="65"/>
      <c r="H21" s="60"/>
      <c r="I21" s="51"/>
      <c r="J21" s="64"/>
      <c r="K21" s="58"/>
      <c r="L21" s="64"/>
      <c r="M21" s="51"/>
      <c r="N21" s="64"/>
      <c r="O21" s="63"/>
      <c r="P21" s="51"/>
      <c r="Q21" s="64"/>
      <c r="R21" s="58"/>
      <c r="S21" s="64"/>
      <c r="T21" s="51"/>
      <c r="U21" s="65"/>
    </row>
    <row r="22" spans="1:22" s="14" customFormat="1" ht="18" customHeight="1" thickBot="1">
      <c r="A22" s="55">
        <v>8</v>
      </c>
      <c r="B22" s="56" t="str">
        <f>Times!A7</f>
        <v>MIL</v>
      </c>
      <c r="C22" s="57">
        <v>0</v>
      </c>
      <c r="D22" s="58" t="s">
        <v>0</v>
      </c>
      <c r="E22" s="57">
        <v>0</v>
      </c>
      <c r="F22" s="59" t="str">
        <f>Times!A8</f>
        <v>FLA</v>
      </c>
      <c r="G22" s="37" t="s">
        <v>48</v>
      </c>
      <c r="H22" s="60"/>
      <c r="I22" s="67" t="str">
        <f>Times!A15</f>
        <v>SPO</v>
      </c>
      <c r="J22" s="68"/>
      <c r="K22" s="69" t="s">
        <v>0</v>
      </c>
      <c r="L22" s="68"/>
      <c r="M22" s="70" t="str">
        <f>Times!A16</f>
        <v>XXXX</v>
      </c>
      <c r="N22" s="72" t="s">
        <v>50</v>
      </c>
      <c r="O22" s="63"/>
      <c r="P22" s="67" t="str">
        <f>Times!A23</f>
        <v>MAN</v>
      </c>
      <c r="Q22" s="68"/>
      <c r="R22" s="69" t="s">
        <v>0</v>
      </c>
      <c r="S22" s="68"/>
      <c r="T22" s="70" t="str">
        <f>Times!A24</f>
        <v>XXXX</v>
      </c>
      <c r="U22" s="72" t="s">
        <v>52</v>
      </c>
      <c r="V22" s="20"/>
    </row>
    <row r="23" spans="1:21" s="14" customFormat="1" ht="13.5" customHeight="1" thickBot="1">
      <c r="A23" s="58"/>
      <c r="B23" s="51"/>
      <c r="C23" s="64"/>
      <c r="D23" s="58"/>
      <c r="E23" s="64"/>
      <c r="F23" s="51"/>
      <c r="G23" s="65"/>
      <c r="H23" s="60"/>
      <c r="I23" s="51"/>
      <c r="J23" s="64"/>
      <c r="K23" s="58"/>
      <c r="L23" s="64"/>
      <c r="M23" s="51"/>
      <c r="N23" s="64"/>
      <c r="O23" s="63"/>
      <c r="P23" s="51"/>
      <c r="Q23" s="64"/>
      <c r="R23" s="58"/>
      <c r="S23" s="64"/>
      <c r="T23" s="51"/>
      <c r="U23" s="65"/>
    </row>
    <row r="24" spans="1:22" s="14" customFormat="1" ht="18" customHeight="1" thickBot="1">
      <c r="A24" s="55">
        <v>9</v>
      </c>
      <c r="B24" s="56" t="str">
        <f>Times!A1</f>
        <v>OLI</v>
      </c>
      <c r="C24" s="57">
        <v>2</v>
      </c>
      <c r="D24" s="58" t="s">
        <v>0</v>
      </c>
      <c r="E24" s="57">
        <v>1</v>
      </c>
      <c r="F24" s="59" t="str">
        <f>Times!A3</f>
        <v>COR</v>
      </c>
      <c r="G24" s="38" t="s">
        <v>53</v>
      </c>
      <c r="H24" s="60"/>
      <c r="I24" s="61" t="str">
        <f>Times!A9</f>
        <v>WOL</v>
      </c>
      <c r="J24" s="57">
        <v>1</v>
      </c>
      <c r="K24" s="58" t="s">
        <v>0</v>
      </c>
      <c r="L24" s="57">
        <v>5</v>
      </c>
      <c r="M24" s="62" t="str">
        <f>Times!A11</f>
        <v>BOC</v>
      </c>
      <c r="N24" s="38" t="s">
        <v>56</v>
      </c>
      <c r="O24" s="63"/>
      <c r="P24" s="61" t="str">
        <f>Times!A17</f>
        <v>JUV</v>
      </c>
      <c r="Q24" s="57">
        <v>3</v>
      </c>
      <c r="R24" s="58" t="s">
        <v>0</v>
      </c>
      <c r="S24" s="57">
        <v>0</v>
      </c>
      <c r="T24" s="62" t="str">
        <f>Times!A19</f>
        <v>BAR</v>
      </c>
      <c r="U24" s="38" t="s">
        <v>55</v>
      </c>
      <c r="V24" s="20"/>
    </row>
    <row r="25" spans="1:21" s="14" customFormat="1" ht="13.5" customHeight="1" thickBot="1">
      <c r="A25" s="58"/>
      <c r="B25" s="51"/>
      <c r="C25" s="64"/>
      <c r="D25" s="58"/>
      <c r="E25" s="64"/>
      <c r="F25" s="51"/>
      <c r="G25" s="65"/>
      <c r="H25" s="60"/>
      <c r="I25" s="51"/>
      <c r="J25" s="64"/>
      <c r="K25" s="58"/>
      <c r="L25" s="64"/>
      <c r="M25" s="51"/>
      <c r="N25" s="64"/>
      <c r="O25" s="63"/>
      <c r="P25" s="51"/>
      <c r="Q25" s="64"/>
      <c r="R25" s="58"/>
      <c r="S25" s="64"/>
      <c r="T25" s="51"/>
      <c r="U25" s="65"/>
    </row>
    <row r="26" spans="1:21" s="14" customFormat="1" ht="18" customHeight="1" thickBot="1">
      <c r="A26" s="55">
        <v>10</v>
      </c>
      <c r="B26" s="56" t="str">
        <f>Times!A2</f>
        <v>STP</v>
      </c>
      <c r="C26" s="57">
        <v>0</v>
      </c>
      <c r="D26" s="58" t="s">
        <v>0</v>
      </c>
      <c r="E26" s="57">
        <v>1</v>
      </c>
      <c r="F26" s="59" t="str">
        <f>Times!A8</f>
        <v>FLA</v>
      </c>
      <c r="G26" s="38" t="s">
        <v>54</v>
      </c>
      <c r="H26" s="60"/>
      <c r="I26" s="67" t="str">
        <f>Times!A10</f>
        <v>FLU</v>
      </c>
      <c r="J26" s="68"/>
      <c r="K26" s="69" t="s">
        <v>0</v>
      </c>
      <c r="L26" s="68"/>
      <c r="M26" s="70" t="str">
        <f>Times!A16</f>
        <v>XXXX</v>
      </c>
      <c r="N26" s="71" t="s">
        <v>58</v>
      </c>
      <c r="O26" s="63"/>
      <c r="P26" s="67" t="str">
        <f>Times!A18</f>
        <v>CHE</v>
      </c>
      <c r="Q26" s="68"/>
      <c r="R26" s="69" t="s">
        <v>0</v>
      </c>
      <c r="S26" s="68"/>
      <c r="T26" s="70" t="str">
        <f>Times!A24</f>
        <v>XXXX</v>
      </c>
      <c r="U26" s="71" t="s">
        <v>57</v>
      </c>
    </row>
    <row r="27" spans="1:21" s="14" customFormat="1" ht="13.5" customHeight="1" thickBot="1">
      <c r="A27" s="60"/>
      <c r="B27" s="58"/>
      <c r="C27" s="64"/>
      <c r="D27" s="60"/>
      <c r="E27" s="64"/>
      <c r="F27" s="58"/>
      <c r="G27" s="64"/>
      <c r="H27" s="60"/>
      <c r="I27" s="58"/>
      <c r="J27" s="64"/>
      <c r="K27" s="60"/>
      <c r="L27" s="64"/>
      <c r="M27" s="58"/>
      <c r="N27" s="64"/>
      <c r="O27" s="63"/>
      <c r="P27" s="58"/>
      <c r="Q27" s="64"/>
      <c r="R27" s="60"/>
      <c r="S27" s="64"/>
      <c r="T27" s="58"/>
      <c r="U27" s="64"/>
    </row>
    <row r="28" spans="1:22" s="14" customFormat="1" ht="18" customHeight="1" thickBot="1">
      <c r="A28" s="55">
        <v>11</v>
      </c>
      <c r="B28" s="56" t="str">
        <f>Times!A4</f>
        <v>BOR</v>
      </c>
      <c r="C28" s="57">
        <v>1</v>
      </c>
      <c r="D28" s="58" t="s">
        <v>0</v>
      </c>
      <c r="E28" s="57">
        <v>0</v>
      </c>
      <c r="F28" s="59" t="str">
        <f>Times!A6</f>
        <v>PAR</v>
      </c>
      <c r="G28" s="39" t="s">
        <v>59</v>
      </c>
      <c r="H28" s="60"/>
      <c r="I28" s="61" t="str">
        <f>Times!A12</f>
        <v>PSV</v>
      </c>
      <c r="J28" s="57">
        <v>1</v>
      </c>
      <c r="K28" s="58" t="s">
        <v>0</v>
      </c>
      <c r="L28" s="57">
        <v>1</v>
      </c>
      <c r="M28" s="62" t="str">
        <f>Times!A14</f>
        <v>CAP</v>
      </c>
      <c r="N28" s="39" t="s">
        <v>60</v>
      </c>
      <c r="O28" s="63"/>
      <c r="P28" s="61" t="str">
        <f>Times!A20</f>
        <v>AMA</v>
      </c>
      <c r="Q28" s="57">
        <v>0</v>
      </c>
      <c r="R28" s="58" t="s">
        <v>0</v>
      </c>
      <c r="S28" s="57">
        <v>4</v>
      </c>
      <c r="T28" s="62" t="str">
        <f>Times!A22</f>
        <v>BAY</v>
      </c>
      <c r="U28" s="39" t="s">
        <v>61</v>
      </c>
      <c r="V28" s="20"/>
    </row>
    <row r="29" spans="1:21" s="14" customFormat="1" ht="13.5" customHeight="1" thickBot="1">
      <c r="A29" s="60"/>
      <c r="B29" s="58"/>
      <c r="C29" s="64"/>
      <c r="D29" s="60"/>
      <c r="E29" s="64"/>
      <c r="F29" s="58"/>
      <c r="G29" s="64"/>
      <c r="H29" s="60"/>
      <c r="I29" s="58"/>
      <c r="J29" s="64"/>
      <c r="K29" s="60"/>
      <c r="L29" s="64"/>
      <c r="M29" s="58"/>
      <c r="N29" s="64"/>
      <c r="O29" s="63"/>
      <c r="P29" s="58"/>
      <c r="Q29" s="64"/>
      <c r="R29" s="60"/>
      <c r="S29" s="64"/>
      <c r="T29" s="58"/>
      <c r="U29" s="64"/>
    </row>
    <row r="30" spans="1:22" s="14" customFormat="1" ht="18" customHeight="1" thickBot="1">
      <c r="A30" s="55">
        <v>12</v>
      </c>
      <c r="B30" s="56" t="str">
        <f>Times!A5</f>
        <v>REA</v>
      </c>
      <c r="C30" s="57">
        <v>3</v>
      </c>
      <c r="D30" s="58" t="s">
        <v>0</v>
      </c>
      <c r="E30" s="57">
        <v>1</v>
      </c>
      <c r="F30" s="59" t="str">
        <f>Times!A7</f>
        <v>MIL</v>
      </c>
      <c r="G30" s="39" t="s">
        <v>63</v>
      </c>
      <c r="H30" s="60"/>
      <c r="I30" s="61" t="str">
        <f>Times!A13</f>
        <v>NEC</v>
      </c>
      <c r="J30" s="57">
        <v>2</v>
      </c>
      <c r="K30" s="58" t="s">
        <v>0</v>
      </c>
      <c r="L30" s="57">
        <v>2</v>
      </c>
      <c r="M30" s="62" t="str">
        <f>Times!A15</f>
        <v>SPO</v>
      </c>
      <c r="N30" s="39" t="s">
        <v>64</v>
      </c>
      <c r="O30" s="63"/>
      <c r="P30" s="61" t="str">
        <f>Times!A21</f>
        <v>IND</v>
      </c>
      <c r="Q30" s="57">
        <v>0</v>
      </c>
      <c r="R30" s="58" t="s">
        <v>0</v>
      </c>
      <c r="S30" s="57">
        <v>2</v>
      </c>
      <c r="T30" s="62" t="str">
        <f>Times!A23</f>
        <v>MAN</v>
      </c>
      <c r="U30" s="39" t="s">
        <v>62</v>
      </c>
      <c r="V30" s="20"/>
    </row>
    <row r="31" spans="1:21" s="14" customFormat="1" ht="13.5" customHeight="1" thickBot="1">
      <c r="A31" s="60"/>
      <c r="B31" s="58"/>
      <c r="C31" s="64"/>
      <c r="D31" s="60"/>
      <c r="E31" s="64"/>
      <c r="F31" s="58"/>
      <c r="G31" s="64"/>
      <c r="H31" s="60"/>
      <c r="I31" s="58"/>
      <c r="J31" s="64"/>
      <c r="K31" s="60"/>
      <c r="L31" s="64"/>
      <c r="M31" s="58"/>
      <c r="N31" s="64"/>
      <c r="O31" s="63"/>
      <c r="P31" s="58"/>
      <c r="Q31" s="64"/>
      <c r="R31" s="60"/>
      <c r="S31" s="64"/>
      <c r="T31" s="58"/>
      <c r="U31" s="64"/>
    </row>
    <row r="32" spans="1:21" s="14" customFormat="1" ht="18" customHeight="1" thickBot="1">
      <c r="A32" s="55">
        <v>13</v>
      </c>
      <c r="B32" s="56" t="str">
        <f>Times!A1</f>
        <v>OLI</v>
      </c>
      <c r="C32" s="57">
        <v>1</v>
      </c>
      <c r="D32" s="58" t="s">
        <v>0</v>
      </c>
      <c r="E32" s="57">
        <v>0</v>
      </c>
      <c r="F32" s="59" t="str">
        <f>Times!A5</f>
        <v>REA</v>
      </c>
      <c r="G32" s="36" t="s">
        <v>65</v>
      </c>
      <c r="H32" s="60"/>
      <c r="I32" s="61" t="str">
        <f>Times!A9</f>
        <v>WOL</v>
      </c>
      <c r="J32" s="57">
        <v>1</v>
      </c>
      <c r="K32" s="58" t="s">
        <v>0</v>
      </c>
      <c r="L32" s="57">
        <v>4</v>
      </c>
      <c r="M32" s="62" t="str">
        <f>Times!A13</f>
        <v>NEC</v>
      </c>
      <c r="N32" s="36" t="s">
        <v>66</v>
      </c>
      <c r="O32" s="63"/>
      <c r="P32" s="61" t="str">
        <f>Times!A17</f>
        <v>JUV</v>
      </c>
      <c r="Q32" s="57">
        <v>1</v>
      </c>
      <c r="R32" s="58" t="s">
        <v>0</v>
      </c>
      <c r="S32" s="57">
        <v>2</v>
      </c>
      <c r="T32" s="62" t="str">
        <f>Times!A21</f>
        <v>IND</v>
      </c>
      <c r="U32" s="36" t="s">
        <v>68</v>
      </c>
    </row>
    <row r="33" spans="1:21" s="14" customFormat="1" ht="13.5" customHeight="1" thickBot="1">
      <c r="A33" s="60"/>
      <c r="B33" s="58"/>
      <c r="C33" s="64"/>
      <c r="D33" s="60"/>
      <c r="E33" s="64"/>
      <c r="F33" s="58"/>
      <c r="G33" s="64"/>
      <c r="H33" s="60"/>
      <c r="I33" s="58"/>
      <c r="J33" s="64"/>
      <c r="K33" s="60"/>
      <c r="L33" s="64"/>
      <c r="M33" s="58"/>
      <c r="N33" s="64"/>
      <c r="O33" s="63"/>
      <c r="P33" s="58"/>
      <c r="Q33" s="64"/>
      <c r="R33" s="60"/>
      <c r="S33" s="64"/>
      <c r="T33" s="58"/>
      <c r="U33" s="64"/>
    </row>
    <row r="34" spans="1:22" s="14" customFormat="1" ht="18" customHeight="1" thickBot="1">
      <c r="A34" s="55">
        <v>14</v>
      </c>
      <c r="B34" s="56" t="str">
        <f>Times!A4</f>
        <v>BOR</v>
      </c>
      <c r="C34" s="57">
        <v>0</v>
      </c>
      <c r="D34" s="58" t="s">
        <v>0</v>
      </c>
      <c r="E34" s="57">
        <v>0</v>
      </c>
      <c r="F34" s="59" t="str">
        <f>Times!A7</f>
        <v>MIL</v>
      </c>
      <c r="G34" s="36" t="s">
        <v>70</v>
      </c>
      <c r="H34" s="60"/>
      <c r="I34" s="61" t="str">
        <f>Times!A12</f>
        <v>PSV</v>
      </c>
      <c r="J34" s="57">
        <v>3</v>
      </c>
      <c r="K34" s="58" t="s">
        <v>0</v>
      </c>
      <c r="L34" s="57">
        <v>3</v>
      </c>
      <c r="M34" s="62" t="str">
        <f>Times!A15</f>
        <v>SPO</v>
      </c>
      <c r="N34" s="36" t="s">
        <v>67</v>
      </c>
      <c r="O34" s="63"/>
      <c r="P34" s="61" t="str">
        <f>Times!A20</f>
        <v>AMA</v>
      </c>
      <c r="Q34" s="57">
        <v>1</v>
      </c>
      <c r="R34" s="58" t="s">
        <v>0</v>
      </c>
      <c r="S34" s="57">
        <v>2</v>
      </c>
      <c r="T34" s="62" t="str">
        <f>Times!A23</f>
        <v>MAN</v>
      </c>
      <c r="U34" s="36" t="s">
        <v>69</v>
      </c>
      <c r="V34" s="20"/>
    </row>
    <row r="35" spans="1:21" s="14" customFormat="1" ht="13.5" customHeight="1" thickBot="1">
      <c r="A35" s="60"/>
      <c r="B35" s="58"/>
      <c r="C35" s="64"/>
      <c r="D35" s="60"/>
      <c r="E35" s="64"/>
      <c r="F35" s="66"/>
      <c r="G35" s="64"/>
      <c r="H35" s="60"/>
      <c r="I35" s="58"/>
      <c r="J35" s="64"/>
      <c r="K35" s="60"/>
      <c r="L35" s="64"/>
      <c r="M35" s="58"/>
      <c r="N35" s="64"/>
      <c r="O35" s="63"/>
      <c r="P35" s="58"/>
      <c r="Q35" s="64"/>
      <c r="R35" s="60"/>
      <c r="S35" s="64"/>
      <c r="T35" s="58"/>
      <c r="U35" s="64"/>
    </row>
    <row r="36" spans="1:22" s="14" customFormat="1" ht="18" customHeight="1" thickBot="1">
      <c r="A36" s="55">
        <v>15</v>
      </c>
      <c r="B36" s="56" t="str">
        <f>Times!A3</f>
        <v>COR</v>
      </c>
      <c r="C36" s="57">
        <v>1</v>
      </c>
      <c r="D36" s="58" t="s">
        <v>0</v>
      </c>
      <c r="E36" s="57">
        <v>0</v>
      </c>
      <c r="F36" s="59" t="str">
        <f>Times!A8</f>
        <v>FLA</v>
      </c>
      <c r="G36" s="38" t="s">
        <v>71</v>
      </c>
      <c r="H36" s="60"/>
      <c r="I36" s="67" t="str">
        <f>Times!A11</f>
        <v>BOC</v>
      </c>
      <c r="J36" s="68"/>
      <c r="K36" s="69" t="s">
        <v>0</v>
      </c>
      <c r="L36" s="68"/>
      <c r="M36" s="70" t="str">
        <f>Times!A16</f>
        <v>XXXX</v>
      </c>
      <c r="N36" s="71" t="s">
        <v>73</v>
      </c>
      <c r="O36" s="63"/>
      <c r="P36" s="67" t="str">
        <f>Times!A19</f>
        <v>BAR</v>
      </c>
      <c r="Q36" s="68"/>
      <c r="R36" s="69" t="s">
        <v>0</v>
      </c>
      <c r="S36" s="68"/>
      <c r="T36" s="70" t="str">
        <f>Times!A24</f>
        <v>XXXX</v>
      </c>
      <c r="U36" s="71" t="s">
        <v>75</v>
      </c>
      <c r="V36" s="20"/>
    </row>
    <row r="37" spans="1:21" s="14" customFormat="1" ht="13.5" customHeight="1" thickBot="1">
      <c r="A37" s="60"/>
      <c r="B37" s="58"/>
      <c r="C37" s="64"/>
      <c r="D37" s="60"/>
      <c r="E37" s="64"/>
      <c r="F37" s="58"/>
      <c r="G37" s="64"/>
      <c r="H37" s="60"/>
      <c r="I37" s="58"/>
      <c r="J37" s="64"/>
      <c r="K37" s="60"/>
      <c r="L37" s="64"/>
      <c r="M37" s="58"/>
      <c r="N37" s="64"/>
      <c r="O37" s="63"/>
      <c r="P37" s="63"/>
      <c r="Q37" s="64"/>
      <c r="R37" s="60"/>
      <c r="S37" s="64"/>
      <c r="T37" s="63"/>
      <c r="U37" s="63"/>
    </row>
    <row r="38" spans="1:21" s="14" customFormat="1" ht="18" customHeight="1" thickBot="1">
      <c r="A38" s="55">
        <v>16</v>
      </c>
      <c r="B38" s="56" t="str">
        <f>Times!A2</f>
        <v>STP</v>
      </c>
      <c r="C38" s="57">
        <v>3</v>
      </c>
      <c r="D38" s="58" t="s">
        <v>0</v>
      </c>
      <c r="E38" s="57">
        <v>2</v>
      </c>
      <c r="F38" s="59" t="str">
        <f>Times!A6</f>
        <v>PAR</v>
      </c>
      <c r="G38" s="38" t="s">
        <v>72</v>
      </c>
      <c r="H38" s="60"/>
      <c r="I38" s="61" t="str">
        <f>Times!A10</f>
        <v>FLU</v>
      </c>
      <c r="J38" s="57">
        <v>2</v>
      </c>
      <c r="K38" s="58" t="s">
        <v>0</v>
      </c>
      <c r="L38" s="57">
        <v>1</v>
      </c>
      <c r="M38" s="62" t="str">
        <f>Times!A14</f>
        <v>CAP</v>
      </c>
      <c r="N38" s="38" t="s">
        <v>74</v>
      </c>
      <c r="O38" s="63"/>
      <c r="P38" s="61" t="str">
        <f>Times!A18</f>
        <v>CHE</v>
      </c>
      <c r="Q38" s="57">
        <v>1</v>
      </c>
      <c r="R38" s="58" t="s">
        <v>0</v>
      </c>
      <c r="S38" s="57">
        <v>1</v>
      </c>
      <c r="T38" s="62" t="str">
        <f>Times!A22</f>
        <v>BAY</v>
      </c>
      <c r="U38" s="38" t="s">
        <v>76</v>
      </c>
    </row>
    <row r="39" spans="1:21" s="14" customFormat="1" ht="13.5" customHeight="1" thickBot="1">
      <c r="A39" s="60"/>
      <c r="B39" s="58"/>
      <c r="C39" s="64"/>
      <c r="D39" s="60"/>
      <c r="E39" s="64"/>
      <c r="F39" s="66"/>
      <c r="G39" s="64"/>
      <c r="H39" s="60"/>
      <c r="I39" s="58"/>
      <c r="J39" s="64"/>
      <c r="K39" s="60"/>
      <c r="L39" s="64"/>
      <c r="M39" s="58"/>
      <c r="N39" s="64"/>
      <c r="O39" s="63"/>
      <c r="P39" s="58"/>
      <c r="Q39" s="64"/>
      <c r="R39" s="60"/>
      <c r="S39" s="64"/>
      <c r="T39" s="58"/>
      <c r="U39" s="64"/>
    </row>
    <row r="40" spans="1:22" s="14" customFormat="1" ht="18" customHeight="1" thickBot="1">
      <c r="A40" s="55">
        <v>17</v>
      </c>
      <c r="B40" s="56" t="str">
        <f>Times!A1</f>
        <v>OLI</v>
      </c>
      <c r="C40" s="57">
        <v>0</v>
      </c>
      <c r="D40" s="58" t="s">
        <v>0</v>
      </c>
      <c r="E40" s="57">
        <v>0</v>
      </c>
      <c r="F40" s="59" t="str">
        <f>Times!A4</f>
        <v>BOR</v>
      </c>
      <c r="G40" s="39" t="s">
        <v>77</v>
      </c>
      <c r="H40" s="60"/>
      <c r="I40" s="61" t="str">
        <f>Times!A9</f>
        <v>WOL</v>
      </c>
      <c r="J40" s="57">
        <v>1</v>
      </c>
      <c r="K40" s="58" t="s">
        <v>0</v>
      </c>
      <c r="L40" s="57">
        <v>1</v>
      </c>
      <c r="M40" s="62" t="str">
        <f>Times!A12</f>
        <v>PSV</v>
      </c>
      <c r="N40" s="39" t="s">
        <v>78</v>
      </c>
      <c r="O40" s="63"/>
      <c r="P40" s="61" t="str">
        <f>Times!A17</f>
        <v>JUV</v>
      </c>
      <c r="Q40" s="57">
        <v>2</v>
      </c>
      <c r="R40" s="58" t="s">
        <v>0</v>
      </c>
      <c r="S40" s="57">
        <v>0</v>
      </c>
      <c r="T40" s="62" t="str">
        <f>Times!A20</f>
        <v>AMA</v>
      </c>
      <c r="U40" s="39" t="s">
        <v>80</v>
      </c>
      <c r="V40" s="20"/>
    </row>
    <row r="41" spans="1:21" s="14" customFormat="1" ht="13.5" customHeight="1" thickBot="1">
      <c r="A41" s="60"/>
      <c r="B41" s="58"/>
      <c r="C41" s="64"/>
      <c r="D41" s="60"/>
      <c r="E41" s="64"/>
      <c r="F41" s="58"/>
      <c r="G41" s="64"/>
      <c r="H41" s="60"/>
      <c r="I41" s="58"/>
      <c r="J41" s="64"/>
      <c r="K41" s="60"/>
      <c r="L41" s="64"/>
      <c r="M41" s="58"/>
      <c r="N41" s="64"/>
      <c r="O41" s="63"/>
      <c r="P41" s="63"/>
      <c r="Q41" s="64"/>
      <c r="R41" s="60"/>
      <c r="S41" s="64"/>
      <c r="T41" s="63"/>
      <c r="U41" s="63"/>
    </row>
    <row r="42" spans="1:22" s="14" customFormat="1" ht="18" customHeight="1" thickBot="1">
      <c r="A42" s="55">
        <v>18</v>
      </c>
      <c r="B42" s="56" t="str">
        <f>Times!A5</f>
        <v>REA</v>
      </c>
      <c r="C42" s="57">
        <v>2</v>
      </c>
      <c r="D42" s="58" t="s">
        <v>0</v>
      </c>
      <c r="E42" s="57">
        <v>1</v>
      </c>
      <c r="F42" s="59" t="str">
        <f>Times!A8</f>
        <v>FLA</v>
      </c>
      <c r="G42" s="39" t="s">
        <v>82</v>
      </c>
      <c r="H42" s="60"/>
      <c r="I42" s="67" t="str">
        <f>Times!A13</f>
        <v>NEC</v>
      </c>
      <c r="J42" s="68"/>
      <c r="K42" s="69" t="s">
        <v>0</v>
      </c>
      <c r="L42" s="68"/>
      <c r="M42" s="70" t="str">
        <f>Times!A16</f>
        <v>XXXX</v>
      </c>
      <c r="N42" s="73" t="s">
        <v>79</v>
      </c>
      <c r="O42" s="63"/>
      <c r="P42" s="67" t="str">
        <f>Times!A21</f>
        <v>IND</v>
      </c>
      <c r="Q42" s="68"/>
      <c r="R42" s="69" t="s">
        <v>0</v>
      </c>
      <c r="S42" s="68"/>
      <c r="T42" s="70" t="str">
        <f>Times!A24</f>
        <v>XXXX</v>
      </c>
      <c r="U42" s="73" t="s">
        <v>81</v>
      </c>
      <c r="V42" s="20"/>
    </row>
    <row r="43" spans="1:21" s="14" customFormat="1" ht="13.5" customHeight="1" thickBot="1">
      <c r="A43" s="60"/>
      <c r="B43" s="58"/>
      <c r="C43" s="64"/>
      <c r="D43" s="60"/>
      <c r="E43" s="64"/>
      <c r="F43" s="66"/>
      <c r="G43" s="64"/>
      <c r="H43" s="60"/>
      <c r="I43" s="58"/>
      <c r="J43" s="64"/>
      <c r="K43" s="60"/>
      <c r="L43" s="64"/>
      <c r="M43" s="58"/>
      <c r="N43" s="64"/>
      <c r="O43" s="63"/>
      <c r="P43" s="58"/>
      <c r="Q43" s="64"/>
      <c r="R43" s="60"/>
      <c r="S43" s="64"/>
      <c r="T43" s="58"/>
      <c r="U43" s="64"/>
    </row>
    <row r="44" spans="1:21" s="14" customFormat="1" ht="18" customHeight="1" thickBot="1">
      <c r="A44" s="55">
        <v>19</v>
      </c>
      <c r="B44" s="56" t="str">
        <f>Times!A3</f>
        <v>COR</v>
      </c>
      <c r="C44" s="57">
        <v>2</v>
      </c>
      <c r="D44" s="58" t="s">
        <v>0</v>
      </c>
      <c r="E44" s="57">
        <v>0</v>
      </c>
      <c r="F44" s="59" t="str">
        <f>Times!A6</f>
        <v>PAR</v>
      </c>
      <c r="G44" s="36" t="s">
        <v>83</v>
      </c>
      <c r="H44" s="60"/>
      <c r="I44" s="61" t="str">
        <f>Times!A11</f>
        <v>BOC</v>
      </c>
      <c r="J44" s="57">
        <v>2</v>
      </c>
      <c r="K44" s="58" t="s">
        <v>0</v>
      </c>
      <c r="L44" s="57">
        <v>1</v>
      </c>
      <c r="M44" s="62" t="str">
        <f>Times!A14</f>
        <v>CAP</v>
      </c>
      <c r="N44" s="36" t="s">
        <v>84</v>
      </c>
      <c r="O44" s="63"/>
      <c r="P44" s="61" t="str">
        <f>Times!A19</f>
        <v>BAR</v>
      </c>
      <c r="Q44" s="57">
        <v>1</v>
      </c>
      <c r="R44" s="58" t="s">
        <v>0</v>
      </c>
      <c r="S44" s="57">
        <v>1</v>
      </c>
      <c r="T44" s="62" t="str">
        <f>Times!A22</f>
        <v>BAY</v>
      </c>
      <c r="U44" s="36" t="s">
        <v>86</v>
      </c>
    </row>
    <row r="45" spans="1:21" s="14" customFormat="1" ht="13.5" customHeight="1" thickBot="1">
      <c r="A45" s="60"/>
      <c r="B45" s="58"/>
      <c r="C45" s="64"/>
      <c r="D45" s="60"/>
      <c r="E45" s="64"/>
      <c r="F45" s="58"/>
      <c r="G45" s="64"/>
      <c r="H45" s="60"/>
      <c r="I45" s="58"/>
      <c r="J45" s="64"/>
      <c r="K45" s="60"/>
      <c r="L45" s="64"/>
      <c r="M45" s="58"/>
      <c r="N45" s="64"/>
      <c r="O45" s="63"/>
      <c r="P45" s="63"/>
      <c r="Q45" s="64"/>
      <c r="R45" s="60"/>
      <c r="S45" s="64"/>
      <c r="T45" s="63"/>
      <c r="U45" s="63"/>
    </row>
    <row r="46" spans="1:22" s="14" customFormat="1" ht="18" customHeight="1" thickBot="1">
      <c r="A46" s="55">
        <v>20</v>
      </c>
      <c r="B46" s="56" t="str">
        <f>Times!A2</f>
        <v>STP</v>
      </c>
      <c r="C46" s="57">
        <v>2</v>
      </c>
      <c r="D46" s="58" t="s">
        <v>0</v>
      </c>
      <c r="E46" s="57">
        <v>1</v>
      </c>
      <c r="F46" s="59" t="str">
        <f>Times!A7</f>
        <v>MIL</v>
      </c>
      <c r="G46" s="36" t="s">
        <v>88</v>
      </c>
      <c r="H46" s="60"/>
      <c r="I46" s="61" t="str">
        <f>Times!A10</f>
        <v>FLU</v>
      </c>
      <c r="J46" s="57">
        <v>1</v>
      </c>
      <c r="K46" s="58" t="s">
        <v>0</v>
      </c>
      <c r="L46" s="57">
        <v>2</v>
      </c>
      <c r="M46" s="62" t="str">
        <f>Times!A15</f>
        <v>SPO</v>
      </c>
      <c r="N46" s="36" t="s">
        <v>85</v>
      </c>
      <c r="O46" s="63"/>
      <c r="P46" s="61" t="str">
        <f>Times!A18</f>
        <v>CHE</v>
      </c>
      <c r="Q46" s="57">
        <v>1</v>
      </c>
      <c r="R46" s="58" t="s">
        <v>0</v>
      </c>
      <c r="S46" s="57">
        <v>0</v>
      </c>
      <c r="T46" s="62" t="str">
        <f>Times!A23</f>
        <v>MAN</v>
      </c>
      <c r="U46" s="36" t="s">
        <v>87</v>
      </c>
      <c r="V46" s="20"/>
    </row>
    <row r="47" spans="1:21" s="14" customFormat="1" ht="13.5" customHeight="1" thickBot="1">
      <c r="A47" s="60"/>
      <c r="B47" s="58"/>
      <c r="C47" s="64"/>
      <c r="D47" s="60"/>
      <c r="E47" s="64"/>
      <c r="F47" s="66"/>
      <c r="G47" s="64"/>
      <c r="H47" s="60"/>
      <c r="I47" s="58"/>
      <c r="J47" s="64"/>
      <c r="K47" s="60"/>
      <c r="L47" s="64"/>
      <c r="M47" s="58"/>
      <c r="N47" s="64"/>
      <c r="O47" s="63"/>
      <c r="P47" s="58"/>
      <c r="Q47" s="64"/>
      <c r="R47" s="60"/>
      <c r="S47" s="64"/>
      <c r="T47" s="58"/>
      <c r="U47" s="64"/>
    </row>
    <row r="48" spans="1:22" s="14" customFormat="1" ht="18" customHeight="1" thickBot="1">
      <c r="A48" s="55">
        <v>21</v>
      </c>
      <c r="B48" s="56" t="str">
        <f>Times!A1</f>
        <v>OLI</v>
      </c>
      <c r="C48" s="57">
        <v>4</v>
      </c>
      <c r="D48" s="58" t="s">
        <v>0</v>
      </c>
      <c r="E48" s="57">
        <v>0</v>
      </c>
      <c r="F48" s="59" t="str">
        <f>Times!A8</f>
        <v>FLA</v>
      </c>
      <c r="G48" s="38" t="s">
        <v>89</v>
      </c>
      <c r="H48" s="60"/>
      <c r="I48" s="67" t="str">
        <f>Times!A9</f>
        <v>WOL</v>
      </c>
      <c r="J48" s="68"/>
      <c r="K48" s="69" t="s">
        <v>0</v>
      </c>
      <c r="L48" s="68"/>
      <c r="M48" s="70" t="str">
        <f>Times!A16</f>
        <v>XXXX</v>
      </c>
      <c r="N48" s="71" t="s">
        <v>91</v>
      </c>
      <c r="O48" s="63"/>
      <c r="P48" s="67" t="str">
        <f>Times!A17</f>
        <v>JUV</v>
      </c>
      <c r="Q48" s="68"/>
      <c r="R48" s="69" t="s">
        <v>0</v>
      </c>
      <c r="S48" s="68"/>
      <c r="T48" s="70" t="str">
        <f>Times!A24</f>
        <v>XXXX</v>
      </c>
      <c r="U48" s="71" t="s">
        <v>93</v>
      </c>
      <c r="V48" s="20"/>
    </row>
    <row r="49" spans="1:21" s="14" customFormat="1" ht="13.5" customHeight="1" thickBot="1">
      <c r="A49" s="60"/>
      <c r="B49" s="58"/>
      <c r="C49" s="64"/>
      <c r="D49" s="60"/>
      <c r="E49" s="64"/>
      <c r="F49" s="58"/>
      <c r="G49" s="64"/>
      <c r="H49" s="60"/>
      <c r="I49" s="58"/>
      <c r="J49" s="64"/>
      <c r="K49" s="60"/>
      <c r="L49" s="64"/>
      <c r="M49" s="58"/>
      <c r="N49" s="64"/>
      <c r="O49" s="63"/>
      <c r="P49" s="63"/>
      <c r="Q49" s="64"/>
      <c r="R49" s="60"/>
      <c r="S49" s="64"/>
      <c r="T49" s="63"/>
      <c r="U49" s="63"/>
    </row>
    <row r="50" spans="1:22" s="14" customFormat="1" ht="18" customHeight="1" thickBot="1">
      <c r="A50" s="55">
        <v>22</v>
      </c>
      <c r="B50" s="56" t="str">
        <f>Times!A2</f>
        <v>STP</v>
      </c>
      <c r="C50" s="57">
        <v>3</v>
      </c>
      <c r="D50" s="58" t="s">
        <v>0</v>
      </c>
      <c r="E50" s="57">
        <v>3</v>
      </c>
      <c r="F50" s="59" t="str">
        <f>Times!A4</f>
        <v>BOR</v>
      </c>
      <c r="G50" s="38" t="s">
        <v>90</v>
      </c>
      <c r="H50" s="60"/>
      <c r="I50" s="61" t="str">
        <f>Times!A10</f>
        <v>FLU</v>
      </c>
      <c r="J50" s="57">
        <v>3</v>
      </c>
      <c r="K50" s="58" t="s">
        <v>0</v>
      </c>
      <c r="L50" s="57">
        <v>2</v>
      </c>
      <c r="M50" s="62" t="str">
        <f>Times!A12</f>
        <v>PSV</v>
      </c>
      <c r="N50" s="38" t="s">
        <v>92</v>
      </c>
      <c r="O50" s="63"/>
      <c r="P50" s="61" t="str">
        <f>Times!A18</f>
        <v>CHE</v>
      </c>
      <c r="Q50" s="57">
        <v>1</v>
      </c>
      <c r="R50" s="58" t="s">
        <v>0</v>
      </c>
      <c r="S50" s="57">
        <v>0</v>
      </c>
      <c r="T50" s="62" t="str">
        <f>Times!A20</f>
        <v>AMA</v>
      </c>
      <c r="U50" s="38" t="s">
        <v>94</v>
      </c>
      <c r="V50" s="20"/>
    </row>
    <row r="51" spans="1:21" s="14" customFormat="1" ht="13.5" customHeight="1" thickBot="1">
      <c r="A51" s="60"/>
      <c r="B51" s="58"/>
      <c r="C51" s="64"/>
      <c r="D51" s="60"/>
      <c r="E51" s="64"/>
      <c r="F51" s="66"/>
      <c r="G51" s="64"/>
      <c r="H51" s="60"/>
      <c r="I51" s="58"/>
      <c r="J51" s="64"/>
      <c r="K51" s="60"/>
      <c r="L51" s="64"/>
      <c r="M51" s="58"/>
      <c r="N51" s="64"/>
      <c r="O51" s="63"/>
      <c r="P51" s="58"/>
      <c r="Q51" s="64"/>
      <c r="R51" s="60"/>
      <c r="S51" s="64"/>
      <c r="T51" s="58"/>
      <c r="U51" s="64"/>
    </row>
    <row r="52" spans="1:22" s="14" customFormat="1" ht="18" customHeight="1" thickBot="1">
      <c r="A52" s="55">
        <v>23</v>
      </c>
      <c r="B52" s="56" t="str">
        <f>Times!A3</f>
        <v>COR</v>
      </c>
      <c r="C52" s="57">
        <v>0</v>
      </c>
      <c r="D52" s="58" t="s">
        <v>0</v>
      </c>
      <c r="E52" s="57">
        <v>0</v>
      </c>
      <c r="F52" s="59" t="str">
        <f>Times!A5</f>
        <v>REA</v>
      </c>
      <c r="G52" s="39" t="s">
        <v>95</v>
      </c>
      <c r="H52" s="60"/>
      <c r="I52" s="61" t="str">
        <f>Times!A11</f>
        <v>BOC</v>
      </c>
      <c r="J52" s="57">
        <v>4</v>
      </c>
      <c r="K52" s="58" t="s">
        <v>0</v>
      </c>
      <c r="L52" s="57">
        <v>2</v>
      </c>
      <c r="M52" s="62" t="str">
        <f>Times!A13</f>
        <v>NEC</v>
      </c>
      <c r="N52" s="39" t="s">
        <v>99</v>
      </c>
      <c r="O52" s="63"/>
      <c r="P52" s="61" t="str">
        <f>Times!A19</f>
        <v>BAR</v>
      </c>
      <c r="Q52" s="57">
        <v>0</v>
      </c>
      <c r="R52" s="58" t="s">
        <v>0</v>
      </c>
      <c r="S52" s="57">
        <v>2</v>
      </c>
      <c r="T52" s="62" t="str">
        <f>Times!A21</f>
        <v>IND</v>
      </c>
      <c r="U52" s="39" t="s">
        <v>97</v>
      </c>
      <c r="V52" s="20"/>
    </row>
    <row r="53" spans="1:21" s="14" customFormat="1" ht="13.5" customHeight="1" thickBot="1">
      <c r="A53" s="60"/>
      <c r="B53" s="58"/>
      <c r="C53" s="64"/>
      <c r="D53" s="60"/>
      <c r="E53" s="64"/>
      <c r="F53" s="58"/>
      <c r="G53" s="64"/>
      <c r="H53" s="60"/>
      <c r="I53" s="58"/>
      <c r="J53" s="64"/>
      <c r="K53" s="60"/>
      <c r="L53" s="64"/>
      <c r="M53" s="58"/>
      <c r="N53" s="64"/>
      <c r="O53" s="63"/>
      <c r="P53" s="63"/>
      <c r="Q53" s="64"/>
      <c r="R53" s="60"/>
      <c r="S53" s="64"/>
      <c r="T53" s="63"/>
      <c r="U53" s="63"/>
    </row>
    <row r="54" spans="1:22" s="14" customFormat="1" ht="18" customHeight="1" thickBot="1">
      <c r="A54" s="55">
        <v>24</v>
      </c>
      <c r="B54" s="56" t="str">
        <f>Times!A6</f>
        <v>PAR</v>
      </c>
      <c r="C54" s="57">
        <v>0</v>
      </c>
      <c r="D54" s="58" t="s">
        <v>0</v>
      </c>
      <c r="E54" s="57">
        <v>2</v>
      </c>
      <c r="F54" s="59" t="str">
        <f>Times!A7</f>
        <v>MIL</v>
      </c>
      <c r="G54" s="39" t="s">
        <v>98</v>
      </c>
      <c r="H54" s="60"/>
      <c r="I54" s="61" t="str">
        <f>Times!A14</f>
        <v>CAP</v>
      </c>
      <c r="J54" s="57">
        <v>4</v>
      </c>
      <c r="K54" s="58" t="s">
        <v>0</v>
      </c>
      <c r="L54" s="57">
        <v>2</v>
      </c>
      <c r="M54" s="62" t="str">
        <f>Times!A15</f>
        <v>SPO</v>
      </c>
      <c r="N54" s="39" t="s">
        <v>100</v>
      </c>
      <c r="O54" s="63"/>
      <c r="P54" s="61" t="str">
        <f>Times!A22</f>
        <v>BAY</v>
      </c>
      <c r="Q54" s="57">
        <v>5</v>
      </c>
      <c r="R54" s="58" t="s">
        <v>0</v>
      </c>
      <c r="S54" s="57">
        <v>2</v>
      </c>
      <c r="T54" s="62" t="str">
        <f>Times!A23</f>
        <v>MAN</v>
      </c>
      <c r="U54" s="39" t="s">
        <v>96</v>
      </c>
      <c r="V54" s="20"/>
    </row>
    <row r="55" spans="1:21" s="14" customFormat="1" ht="13.5" customHeight="1" thickBot="1">
      <c r="A55" s="60"/>
      <c r="B55" s="58"/>
      <c r="C55" s="64"/>
      <c r="D55" s="60"/>
      <c r="E55" s="64"/>
      <c r="F55" s="66"/>
      <c r="G55" s="64"/>
      <c r="H55" s="60"/>
      <c r="I55" s="58"/>
      <c r="J55" s="64"/>
      <c r="K55" s="60"/>
      <c r="L55" s="64"/>
      <c r="M55" s="58"/>
      <c r="N55" s="64"/>
      <c r="O55" s="63"/>
      <c r="P55" s="58"/>
      <c r="Q55" s="64"/>
      <c r="R55" s="60"/>
      <c r="S55" s="64"/>
      <c r="T55" s="58"/>
      <c r="U55" s="64"/>
    </row>
    <row r="56" spans="1:22" s="14" customFormat="1" ht="18" customHeight="1" thickBot="1">
      <c r="A56" s="55">
        <v>25</v>
      </c>
      <c r="B56" s="56" t="str">
        <f>Times!A1</f>
        <v>OLI</v>
      </c>
      <c r="C56" s="57">
        <v>0</v>
      </c>
      <c r="D56" s="58" t="s">
        <v>0</v>
      </c>
      <c r="E56" s="57">
        <v>2</v>
      </c>
      <c r="F56" s="59" t="str">
        <f>Times!A6</f>
        <v>PAR</v>
      </c>
      <c r="G56" s="36" t="s">
        <v>101</v>
      </c>
      <c r="H56" s="60"/>
      <c r="I56" s="61" t="str">
        <f>Times!A9</f>
        <v>WOL</v>
      </c>
      <c r="J56" s="57">
        <v>0</v>
      </c>
      <c r="K56" s="58" t="s">
        <v>0</v>
      </c>
      <c r="L56" s="57">
        <v>2</v>
      </c>
      <c r="M56" s="62" t="str">
        <f>Times!A14</f>
        <v>CAP</v>
      </c>
      <c r="N56" s="36" t="s">
        <v>102</v>
      </c>
      <c r="O56" s="63"/>
      <c r="P56" s="61" t="str">
        <f>Times!A17</f>
        <v>JUV</v>
      </c>
      <c r="Q56" s="57">
        <v>4</v>
      </c>
      <c r="R56" s="58" t="s">
        <v>0</v>
      </c>
      <c r="S56" s="57">
        <v>3</v>
      </c>
      <c r="T56" s="62" t="str">
        <f>Times!A22</f>
        <v>BAY</v>
      </c>
      <c r="U56" s="36" t="s">
        <v>104</v>
      </c>
      <c r="V56" s="20"/>
    </row>
    <row r="57" spans="1:21" s="14" customFormat="1" ht="13.5" customHeight="1" thickBot="1">
      <c r="A57" s="60"/>
      <c r="B57" s="58"/>
      <c r="C57" s="64"/>
      <c r="D57" s="60"/>
      <c r="E57" s="64"/>
      <c r="F57" s="58"/>
      <c r="G57" s="64"/>
      <c r="H57" s="60"/>
      <c r="I57" s="58"/>
      <c r="J57" s="64"/>
      <c r="K57" s="60"/>
      <c r="L57" s="64"/>
      <c r="M57" s="58"/>
      <c r="N57" s="64"/>
      <c r="O57" s="63"/>
      <c r="P57" s="63"/>
      <c r="Q57" s="64"/>
      <c r="R57" s="60"/>
      <c r="S57" s="64"/>
      <c r="T57" s="63"/>
      <c r="U57" s="63"/>
    </row>
    <row r="58" spans="1:22" s="14" customFormat="1" ht="18" customHeight="1" thickBot="1">
      <c r="A58" s="55">
        <v>26</v>
      </c>
      <c r="B58" s="56" t="str">
        <f>Times!A2</f>
        <v>STP</v>
      </c>
      <c r="C58" s="57">
        <v>1</v>
      </c>
      <c r="D58" s="58" t="s">
        <v>0</v>
      </c>
      <c r="E58" s="57">
        <v>2</v>
      </c>
      <c r="F58" s="59" t="str">
        <f>Times!A5</f>
        <v>REA</v>
      </c>
      <c r="G58" s="36" t="s">
        <v>106</v>
      </c>
      <c r="H58" s="60"/>
      <c r="I58" s="61" t="str">
        <f>Times!A10</f>
        <v>FLU</v>
      </c>
      <c r="J58" s="57">
        <v>2</v>
      </c>
      <c r="K58" s="58" t="s">
        <v>0</v>
      </c>
      <c r="L58" s="57">
        <v>1</v>
      </c>
      <c r="M58" s="62" t="str">
        <f>Times!A13</f>
        <v>NEC</v>
      </c>
      <c r="N58" s="36" t="s">
        <v>103</v>
      </c>
      <c r="O58" s="63"/>
      <c r="P58" s="61" t="str">
        <f>Times!A18</f>
        <v>CHE</v>
      </c>
      <c r="Q58" s="57">
        <v>3</v>
      </c>
      <c r="R58" s="58" t="s">
        <v>0</v>
      </c>
      <c r="S58" s="57">
        <v>4</v>
      </c>
      <c r="T58" s="62" t="str">
        <f>Times!A21</f>
        <v>IND</v>
      </c>
      <c r="U58" s="36" t="s">
        <v>105</v>
      </c>
      <c r="V58" s="20"/>
    </row>
    <row r="59" spans="1:21" s="14" customFormat="1" ht="13.5" customHeight="1" thickBot="1">
      <c r="A59" s="60"/>
      <c r="B59" s="58"/>
      <c r="C59" s="64"/>
      <c r="D59" s="60"/>
      <c r="E59" s="64"/>
      <c r="F59" s="66"/>
      <c r="G59" s="64"/>
      <c r="H59" s="60"/>
      <c r="I59" s="58"/>
      <c r="J59" s="64"/>
      <c r="K59" s="60"/>
      <c r="L59" s="64"/>
      <c r="M59" s="58"/>
      <c r="N59" s="64"/>
      <c r="O59" s="63"/>
      <c r="P59" s="58"/>
      <c r="Q59" s="64"/>
      <c r="R59" s="60"/>
      <c r="S59" s="64"/>
      <c r="T59" s="58"/>
      <c r="U59" s="64"/>
    </row>
    <row r="60" spans="1:22" s="14" customFormat="1" ht="18" customHeight="1" thickBot="1">
      <c r="A60" s="55">
        <v>27</v>
      </c>
      <c r="B60" s="56" t="str">
        <f>Times!A3</f>
        <v>COR</v>
      </c>
      <c r="C60" s="57">
        <v>1</v>
      </c>
      <c r="D60" s="58" t="s">
        <v>0</v>
      </c>
      <c r="E60" s="57">
        <v>1</v>
      </c>
      <c r="F60" s="59" t="str">
        <f>Times!A7</f>
        <v>MIL</v>
      </c>
      <c r="G60" s="38" t="s">
        <v>107</v>
      </c>
      <c r="H60" s="60"/>
      <c r="I60" s="61" t="str">
        <f>Times!A11</f>
        <v>BOC</v>
      </c>
      <c r="J60" s="57">
        <v>3</v>
      </c>
      <c r="K60" s="58" t="s">
        <v>0</v>
      </c>
      <c r="L60" s="57">
        <v>3</v>
      </c>
      <c r="M60" s="62" t="str">
        <f>Times!A15</f>
        <v>SPO</v>
      </c>
      <c r="N60" s="38" t="s">
        <v>108</v>
      </c>
      <c r="O60" s="63"/>
      <c r="P60" s="61" t="str">
        <f>Times!A19</f>
        <v>BAR</v>
      </c>
      <c r="Q60" s="57">
        <v>1</v>
      </c>
      <c r="R60" s="58" t="s">
        <v>0</v>
      </c>
      <c r="S60" s="57">
        <v>3</v>
      </c>
      <c r="T60" s="62" t="str">
        <f>Times!A23</f>
        <v>MAN</v>
      </c>
      <c r="U60" s="38" t="s">
        <v>110</v>
      </c>
      <c r="V60" s="20"/>
    </row>
    <row r="61" spans="1:21" s="14" customFormat="1" ht="13.5" customHeight="1" thickBot="1">
      <c r="A61" s="60"/>
      <c r="B61" s="58"/>
      <c r="C61" s="64"/>
      <c r="D61" s="60"/>
      <c r="E61" s="64"/>
      <c r="F61" s="58"/>
      <c r="G61" s="64"/>
      <c r="H61" s="60"/>
      <c r="I61" s="58"/>
      <c r="J61" s="64"/>
      <c r="K61" s="60"/>
      <c r="L61" s="64"/>
      <c r="M61" s="58"/>
      <c r="N61" s="64"/>
      <c r="O61" s="63"/>
      <c r="P61" s="63"/>
      <c r="Q61" s="64"/>
      <c r="R61" s="60"/>
      <c r="S61" s="64"/>
      <c r="T61" s="63"/>
      <c r="U61" s="63"/>
    </row>
    <row r="62" spans="1:22" s="14" customFormat="1" ht="18" customHeight="1" thickBot="1">
      <c r="A62" s="55">
        <v>28</v>
      </c>
      <c r="B62" s="56" t="str">
        <f>Times!A4</f>
        <v>BOR</v>
      </c>
      <c r="C62" s="57">
        <v>3</v>
      </c>
      <c r="D62" s="58" t="s">
        <v>0</v>
      </c>
      <c r="E62" s="57">
        <v>1</v>
      </c>
      <c r="F62" s="59" t="str">
        <f>Times!A8</f>
        <v>FLA</v>
      </c>
      <c r="G62" s="38" t="s">
        <v>112</v>
      </c>
      <c r="H62" s="60"/>
      <c r="I62" s="67" t="str">
        <f>Times!A12</f>
        <v>PSV</v>
      </c>
      <c r="J62" s="68"/>
      <c r="K62" s="69" t="s">
        <v>0</v>
      </c>
      <c r="L62" s="68"/>
      <c r="M62" s="70" t="str">
        <f>Times!A16</f>
        <v>XXXX</v>
      </c>
      <c r="N62" s="71" t="s">
        <v>109</v>
      </c>
      <c r="O62" s="63"/>
      <c r="P62" s="67" t="str">
        <f>Times!A20</f>
        <v>AMA</v>
      </c>
      <c r="Q62" s="68"/>
      <c r="R62" s="69" t="s">
        <v>0</v>
      </c>
      <c r="S62" s="68"/>
      <c r="T62" s="70" t="str">
        <f>Times!A24</f>
        <v>XXXX</v>
      </c>
      <c r="U62" s="71" t="s">
        <v>111</v>
      </c>
      <c r="V62" s="20"/>
    </row>
    <row r="63" spans="1:14" s="14" customFormat="1" ht="15.75">
      <c r="A63" s="15"/>
      <c r="B63" s="12"/>
      <c r="C63" s="35"/>
      <c r="D63" s="15"/>
      <c r="E63" s="35"/>
      <c r="F63" s="12"/>
      <c r="G63" s="13"/>
      <c r="H63" s="9"/>
      <c r="I63" s="12"/>
      <c r="J63" s="35"/>
      <c r="K63" s="15"/>
      <c r="L63" s="35"/>
      <c r="M63" s="12"/>
      <c r="N63" s="13"/>
    </row>
    <row r="64" spans="1:14" s="14" customFormat="1" ht="15.75">
      <c r="A64" s="15"/>
      <c r="B64" s="12"/>
      <c r="C64" s="35"/>
      <c r="D64" s="15"/>
      <c r="E64" s="35"/>
      <c r="F64" s="12"/>
      <c r="G64" s="13"/>
      <c r="H64" s="9"/>
      <c r="I64" s="12"/>
      <c r="J64" s="35"/>
      <c r="K64" s="15"/>
      <c r="L64" s="35"/>
      <c r="M64" s="12"/>
      <c r="N64" s="13"/>
    </row>
    <row r="65" spans="1:14" s="14" customFormat="1" ht="15.75">
      <c r="A65" s="15"/>
      <c r="B65" s="12"/>
      <c r="C65" s="35"/>
      <c r="D65" s="15"/>
      <c r="E65" s="35"/>
      <c r="F65" s="12"/>
      <c r="G65" s="13"/>
      <c r="H65" s="9"/>
      <c r="I65" s="12"/>
      <c r="J65" s="35"/>
      <c r="K65" s="15"/>
      <c r="L65" s="35"/>
      <c r="M65" s="12"/>
      <c r="N65" s="13"/>
    </row>
    <row r="66" spans="1:14" s="14" customFormat="1" ht="15.75">
      <c r="A66" s="15"/>
      <c r="B66" s="12"/>
      <c r="C66" s="35"/>
      <c r="D66" s="15"/>
      <c r="E66" s="35"/>
      <c r="F66" s="12"/>
      <c r="G66" s="13"/>
      <c r="H66" s="9"/>
      <c r="I66" s="12"/>
      <c r="J66" s="35"/>
      <c r="K66" s="15"/>
      <c r="L66" s="35"/>
      <c r="M66" s="12"/>
      <c r="N66" s="13"/>
    </row>
    <row r="67" spans="1:14" s="14" customFormat="1" ht="15.75">
      <c r="A67" s="15"/>
      <c r="B67" s="12"/>
      <c r="C67" s="35"/>
      <c r="D67" s="15"/>
      <c r="E67" s="35"/>
      <c r="F67" s="12"/>
      <c r="G67" s="13"/>
      <c r="H67" s="9"/>
      <c r="I67" s="12"/>
      <c r="J67" s="35"/>
      <c r="K67" s="15"/>
      <c r="L67" s="35"/>
      <c r="M67" s="12"/>
      <c r="N67" s="13"/>
    </row>
    <row r="68" spans="1:14" s="14" customFormat="1" ht="15.75">
      <c r="A68" s="15"/>
      <c r="B68" s="12"/>
      <c r="C68" s="35"/>
      <c r="D68" s="15"/>
      <c r="E68" s="35"/>
      <c r="F68" s="12"/>
      <c r="G68" s="13"/>
      <c r="H68" s="9"/>
      <c r="I68" s="12"/>
      <c r="J68" s="35"/>
      <c r="K68" s="15"/>
      <c r="L68" s="35"/>
      <c r="M68" s="12"/>
      <c r="N68" s="13"/>
    </row>
    <row r="69" spans="1:14" s="14" customFormat="1" ht="15.75">
      <c r="A69" s="15"/>
      <c r="B69" s="12"/>
      <c r="C69" s="35"/>
      <c r="D69" s="15"/>
      <c r="E69" s="35"/>
      <c r="F69" s="12"/>
      <c r="G69" s="13"/>
      <c r="H69" s="9"/>
      <c r="I69" s="12"/>
      <c r="J69" s="35"/>
      <c r="K69" s="15"/>
      <c r="L69" s="35"/>
      <c r="M69" s="12"/>
      <c r="N69" s="13"/>
    </row>
    <row r="70" spans="1:14" s="14" customFormat="1" ht="15.75">
      <c r="A70" s="15"/>
      <c r="B70" s="12"/>
      <c r="C70" s="35"/>
      <c r="D70" s="15"/>
      <c r="E70" s="35"/>
      <c r="F70" s="12"/>
      <c r="G70" s="13"/>
      <c r="H70" s="9"/>
      <c r="I70" s="12"/>
      <c r="J70" s="35"/>
      <c r="K70" s="15"/>
      <c r="L70" s="35"/>
      <c r="M70" s="12"/>
      <c r="N70" s="13"/>
    </row>
    <row r="71" spans="1:14" s="14" customFormat="1" ht="15.75">
      <c r="A71" s="15"/>
      <c r="B71" s="12"/>
      <c r="C71" s="35"/>
      <c r="D71" s="15"/>
      <c r="E71" s="35"/>
      <c r="F71" s="12"/>
      <c r="G71" s="13"/>
      <c r="H71" s="9"/>
      <c r="I71" s="12"/>
      <c r="J71" s="35"/>
      <c r="K71" s="15"/>
      <c r="L71" s="35"/>
      <c r="M71" s="12"/>
      <c r="N71" s="13"/>
    </row>
    <row r="72" spans="16:26" ht="15.75"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6:26" ht="15.75"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6:26" ht="15.75"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6:26" ht="15.75"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6:26" ht="15.75"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6:26" ht="15.75"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6:26" ht="15.75"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6:26" ht="15.75"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6:26" ht="15.75"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6:26" ht="15.75"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6:26" ht="15.75"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6:26" ht="15.75"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6:26" ht="15.75"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6:26" ht="15.75"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</sheetData>
  <sheetProtection password="DE94" sheet="1"/>
  <mergeCells count="7">
    <mergeCell ref="A1:U2"/>
    <mergeCell ref="Q6:S6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30"/>
  <sheetViews>
    <sheetView zoomScale="59" zoomScaleNormal="59" zoomScalePageLayoutView="0" workbookViewId="0" topLeftCell="A1">
      <selection activeCell="V20" sqref="V20"/>
    </sheetView>
  </sheetViews>
  <sheetFormatPr defaultColWidth="9.140625" defaultRowHeight="12.75"/>
  <cols>
    <col min="1" max="1" width="6.7109375" style="15" bestFit="1" customWidth="1"/>
    <col min="2" max="2" width="15.00390625" style="15" bestFit="1" customWidth="1"/>
    <col min="3" max="3" width="15.00390625" style="12" bestFit="1" customWidth="1"/>
    <col min="4" max="4" width="11.8515625" style="15" bestFit="1" customWidth="1"/>
    <col min="5" max="5" width="13.7109375" style="15" bestFit="1" customWidth="1"/>
    <col min="6" max="8" width="7.7109375" style="15" customWidth="1"/>
    <col min="9" max="9" width="11.57421875" style="15" bestFit="1" customWidth="1"/>
    <col min="10" max="10" width="10.8515625" style="15" customWidth="1"/>
    <col min="11" max="11" width="11.57421875" style="12" bestFit="1" customWidth="1"/>
    <col min="12" max="12" width="24.00390625" style="50" bestFit="1" customWidth="1"/>
    <col min="13" max="13" width="15.57421875" style="49" bestFit="1" customWidth="1"/>
    <col min="14" max="15" width="16.140625" style="49" bestFit="1" customWidth="1"/>
    <col min="16" max="16" width="11.8515625" style="49" bestFit="1" customWidth="1"/>
    <col min="17" max="16384" width="9.140625" style="15" customWidth="1"/>
  </cols>
  <sheetData>
    <row r="1" spans="1:16" ht="12.75" customHeight="1" thickBot="1" thickTop="1">
      <c r="A1" s="147" t="s">
        <v>2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49"/>
      <c r="M1" s="146" t="s">
        <v>6</v>
      </c>
      <c r="N1" s="146"/>
      <c r="O1" s="146"/>
      <c r="P1" s="146"/>
    </row>
    <row r="2" spans="1:16" ht="21.75" thickBot="1" thickTop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49"/>
      <c r="M2" s="146"/>
      <c r="N2" s="146"/>
      <c r="O2" s="146"/>
      <c r="P2" s="146"/>
    </row>
    <row r="3" spans="1:16" ht="21.75" thickBot="1" thickTop="1">
      <c r="A3" s="145" t="s">
        <v>13</v>
      </c>
      <c r="B3" s="52" t="s">
        <v>3</v>
      </c>
      <c r="C3" s="52" t="s">
        <v>4</v>
      </c>
      <c r="D3" s="52" t="s">
        <v>5</v>
      </c>
      <c r="E3" s="52" t="s">
        <v>6</v>
      </c>
      <c r="F3" s="52" t="s">
        <v>7</v>
      </c>
      <c r="G3" s="52" t="s">
        <v>8</v>
      </c>
      <c r="H3" s="52" t="s">
        <v>9</v>
      </c>
      <c r="I3" s="52" t="s">
        <v>10</v>
      </c>
      <c r="J3" s="52" t="s">
        <v>11</v>
      </c>
      <c r="K3" s="52" t="s">
        <v>12</v>
      </c>
      <c r="L3" s="53" t="s">
        <v>115</v>
      </c>
      <c r="M3" s="54" t="s">
        <v>3</v>
      </c>
      <c r="N3" s="54" t="s">
        <v>1</v>
      </c>
      <c r="O3" s="54" t="s">
        <v>113</v>
      </c>
      <c r="P3" s="54" t="s">
        <v>114</v>
      </c>
    </row>
    <row r="4" spans="1:16" ht="24.75" customHeight="1" thickBot="1" thickTop="1">
      <c r="A4" s="145"/>
      <c r="B4" s="33">
        <f>#N/A</f>
        <v>0.5238095238095238</v>
      </c>
      <c r="C4" s="34" t="str">
        <f>Times!A1</f>
        <v>OLI</v>
      </c>
      <c r="D4" s="4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41">
        <f>SUM(F4*3)+G4</f>
        <v>11</v>
      </c>
      <c r="F4" s="4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3</v>
      </c>
      <c r="G4" s="4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4" s="4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2</v>
      </c>
      <c r="I4" s="41">
        <f>SUM('Tabela 1ª Fase'!C8+'Tabela 1ª Fase'!C16+'Tabela 1ª Fase'!C24+'Tabela 1ª Fase'!C32+'Tabela 1ª Fase'!C40+'Tabela 1ª Fase'!C48+'Tabela 1ª Fase'!C56)</f>
        <v>7</v>
      </c>
      <c r="J4" s="41">
        <f>SUM('Tabela 1ª Fase'!E8+'Tabela 1ª Fase'!E16+'Tabela 1ª Fase'!E24+'Tabela 1ª Fase'!E32+'Tabela 1ª Fase'!E40+'Tabela 1ª Fase'!E48+'Tabela 1ª Fase'!E56)</f>
        <v>5</v>
      </c>
      <c r="K4" s="42">
        <f>#N/A</f>
        <v>2</v>
      </c>
      <c r="L4" s="50" t="s">
        <v>0</v>
      </c>
      <c r="M4" s="78">
        <v>8</v>
      </c>
      <c r="N4" s="49">
        <f>29-M4</f>
        <v>21</v>
      </c>
      <c r="O4" s="49">
        <v>5</v>
      </c>
      <c r="P4" s="49">
        <f>SUM(N4+O4)</f>
        <v>26</v>
      </c>
    </row>
    <row r="5" spans="1:16" ht="24.75" customHeight="1" thickBot="1" thickTop="1">
      <c r="A5" s="145"/>
      <c r="B5" s="28">
        <f>#N/A</f>
        <v>0.47619047619047616</v>
      </c>
      <c r="C5" s="31" t="str">
        <f>Times!A2</f>
        <v>STP</v>
      </c>
      <c r="D5" s="25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24">
        <f>SUM(F5*3)+G5</f>
        <v>10</v>
      </c>
      <c r="F5" s="24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3</v>
      </c>
      <c r="G5" s="24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24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5" s="24">
        <f>SUM('Tabela 1ª Fase'!C10+'Tabela 1ª Fase'!E16+'Tabela 1ª Fase'!C26+'Tabela 1ª Fase'!C38+'Tabela 1ª Fase'!C46+'Tabela 1ª Fase'!C50+'Tabela 1ª Fase'!C58)</f>
        <v>12</v>
      </c>
      <c r="J5" s="24">
        <f>SUM('Tabela 1ª Fase'!E10+'Tabela 1ª Fase'!C16+'Tabela 1ª Fase'!E26+'Tabela 1ª Fase'!E38+'Tabela 1ª Fase'!E46+'Tabela 1ª Fase'!E50+'Tabela 1ª Fase'!E58)</f>
        <v>12</v>
      </c>
      <c r="K5" s="43">
        <f>#N/A</f>
        <v>0</v>
      </c>
      <c r="L5" s="50" t="s">
        <v>0</v>
      </c>
      <c r="M5" s="49">
        <v>11</v>
      </c>
      <c r="N5" s="49">
        <f>#N/A</f>
        <v>18</v>
      </c>
      <c r="O5" s="49">
        <v>2</v>
      </c>
      <c r="P5" s="49">
        <f>#N/A</f>
        <v>20</v>
      </c>
    </row>
    <row r="6" spans="1:16" ht="24.75" customHeight="1" thickBot="1" thickTop="1">
      <c r="A6" s="145"/>
      <c r="B6" s="28">
        <f>#N/A</f>
        <v>0.5238095238095238</v>
      </c>
      <c r="C6" s="31" t="str">
        <f>Times!A3</f>
        <v>COR</v>
      </c>
      <c r="D6" s="25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24">
        <f>#N/A</f>
        <v>11</v>
      </c>
      <c r="F6" s="24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6" s="24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6" s="24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6" s="24">
        <f>SUM('Tabela 1ª Fase'!E10+'Tabela 1ª Fase'!C18+'Tabela 1ª Fase'!E24+'Tabela 1ª Fase'!C36+'Tabela 1ª Fase'!C44+'Tabela 1ª Fase'!C52+'Tabela 1ª Fase'!C60)</f>
        <v>8</v>
      </c>
      <c r="J6" s="24">
        <f>SUM('Tabela 1ª Fase'!C10+'Tabela 1ª Fase'!E18+'Tabela 1ª Fase'!C24+'Tabela 1ª Fase'!E36+'Tabela 1ª Fase'!E44+'Tabela 1ª Fase'!E52+'Tabela 1ª Fase'!E60)</f>
        <v>5</v>
      </c>
      <c r="K6" s="43">
        <f>#N/A</f>
        <v>3</v>
      </c>
      <c r="L6" s="50" t="s">
        <v>0</v>
      </c>
      <c r="M6" s="49">
        <v>7</v>
      </c>
      <c r="N6" s="49">
        <f>#N/A</f>
        <v>22</v>
      </c>
      <c r="O6" s="49">
        <v>9</v>
      </c>
      <c r="P6" s="49">
        <f>#N/A</f>
        <v>31</v>
      </c>
    </row>
    <row r="7" spans="1:16" ht="24.75" customHeight="1" thickBot="1" thickTop="1">
      <c r="A7" s="145"/>
      <c r="B7" s="28">
        <f>#N/A</f>
        <v>0.5714285714285714</v>
      </c>
      <c r="C7" s="31" t="str">
        <f>Times!A4</f>
        <v>BOR</v>
      </c>
      <c r="D7" s="25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24">
        <f>#N/A</f>
        <v>12</v>
      </c>
      <c r="F7" s="24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7" s="24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3</v>
      </c>
      <c r="H7" s="24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1</v>
      </c>
      <c r="I7" s="24">
        <f>SUM('Tabela 1ª Fase'!C12+'Tabela 1ª Fase'!E18+'Tabela 1ª Fase'!C28+'Tabela 1ª Fase'!C34+'Tabela 1ª Fase'!E40+'Tabela 1ª Fase'!E50+'Tabela 1ª Fase'!C62)</f>
        <v>8</v>
      </c>
      <c r="J7" s="24">
        <f>SUM('Tabela 1ª Fase'!E12+'Tabela 1ª Fase'!C18+'Tabela 1ª Fase'!E28+'Tabela 1ª Fase'!E34+'Tabela 1ª Fase'!C40+'Tabela 1ª Fase'!C50+'Tabela 1ª Fase'!E62)</f>
        <v>5</v>
      </c>
      <c r="K7" s="43">
        <f>#N/A</f>
        <v>3</v>
      </c>
      <c r="L7" s="50" t="s">
        <v>0</v>
      </c>
      <c r="M7" s="49">
        <v>6</v>
      </c>
      <c r="N7" s="49">
        <f>#N/A</f>
        <v>23</v>
      </c>
      <c r="O7" s="49">
        <v>6</v>
      </c>
      <c r="P7" s="49">
        <f>#N/A</f>
        <v>29</v>
      </c>
    </row>
    <row r="8" spans="1:16" ht="24.75" customHeight="1" thickBot="1" thickTop="1">
      <c r="A8" s="145"/>
      <c r="B8" s="28">
        <f>#N/A</f>
        <v>0.7619047619047619</v>
      </c>
      <c r="C8" s="31" t="str">
        <f>Times!A5</f>
        <v>REA</v>
      </c>
      <c r="D8" s="25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24">
        <f>#N/A</f>
        <v>16</v>
      </c>
      <c r="F8" s="24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5</v>
      </c>
      <c r="G8" s="24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8" s="24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1</v>
      </c>
      <c r="I8" s="24">
        <f>SUM('Tabela 1ª Fase'!E12+'Tabela 1ª Fase'!C20+'Tabela 1ª Fase'!C30+'Tabela 1ª Fase'!E32+'Tabela 1ª Fase'!C42+'Tabela 1ª Fase'!E52+'Tabela 1ª Fase'!E58)</f>
        <v>9</v>
      </c>
      <c r="J8" s="24">
        <f>SUM('Tabela 1ª Fase'!C12+'Tabela 1ª Fase'!E20+'Tabela 1ª Fase'!E30+'Tabela 1ª Fase'!C32+'Tabela 1ª Fase'!E42+'Tabela 1ª Fase'!C52+'Tabela 1ª Fase'!C58)</f>
        <v>4</v>
      </c>
      <c r="K8" s="43">
        <f>#N/A</f>
        <v>5</v>
      </c>
      <c r="L8" s="50" t="s">
        <v>0</v>
      </c>
      <c r="M8" s="49">
        <v>3</v>
      </c>
      <c r="N8" s="49">
        <f>#N/A</f>
        <v>26</v>
      </c>
      <c r="O8" s="49">
        <v>12</v>
      </c>
      <c r="P8" s="49">
        <f>#N/A</f>
        <v>38</v>
      </c>
    </row>
    <row r="9" spans="1:16" ht="24.75" customHeight="1" thickBot="1" thickTop="1">
      <c r="A9" s="145"/>
      <c r="B9" s="28">
        <f>#N/A</f>
        <v>0.19047619047619047</v>
      </c>
      <c r="C9" s="31" t="str">
        <f>Times!A6</f>
        <v>PAR</v>
      </c>
      <c r="D9" s="25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24">
        <f>SUM(F9*3)+G9</f>
        <v>4</v>
      </c>
      <c r="F9" s="24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1</v>
      </c>
      <c r="G9" s="24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9" s="24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5</v>
      </c>
      <c r="I9" s="24">
        <f>SUM('Tabela 1ª Fase'!C14+'Tabela 1ª Fase'!E20+'Tabela 1ª Fase'!E28+'Tabela 1ª Fase'!E38+'Tabela 1ª Fase'!E44+'Tabela 1ª Fase'!C54+'Tabela 1ª Fase'!E56)</f>
        <v>7</v>
      </c>
      <c r="J9" s="24">
        <f>SUM('Tabela 1ª Fase'!E14+'Tabela 1ª Fase'!C20+'Tabela 1ª Fase'!C28+'Tabela 1ª Fase'!C38+'Tabela 1ª Fase'!C44+'Tabela 1ª Fase'!E54+'Tabela 1ª Fase'!C56)</f>
        <v>12</v>
      </c>
      <c r="K9" s="43">
        <f>#N/A</f>
        <v>-5</v>
      </c>
      <c r="M9" s="49">
        <v>19</v>
      </c>
      <c r="N9" s="49">
        <f>#N/A</f>
        <v>10</v>
      </c>
      <c r="P9" s="49">
        <f>#N/A</f>
        <v>10</v>
      </c>
    </row>
    <row r="10" spans="1:16" ht="24.75" customHeight="1" thickBot="1" thickTop="1">
      <c r="A10" s="145"/>
      <c r="B10" s="28">
        <f>#N/A</f>
        <v>0.3333333333333333</v>
      </c>
      <c r="C10" s="31" t="str">
        <f>Times!A7</f>
        <v>MIL</v>
      </c>
      <c r="D10" s="25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24">
        <f>SUM(F10*3)+G10</f>
        <v>7</v>
      </c>
      <c r="F10" s="24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10" s="24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4</v>
      </c>
      <c r="H10" s="24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10" s="24">
        <f>SUM('Tabela 1ª Fase'!E8+'Tabela 1ª Fase'!C22+'Tabela 1ª Fase'!E30+'Tabela 1ª Fase'!E34+'Tabela 1ª Fase'!E46+'Tabela 1ª Fase'!E54+'Tabela 1ª Fase'!E60)</f>
        <v>5</v>
      </c>
      <c r="J10" s="24">
        <f>SUM('Tabela 1ª Fase'!C8+'Tabela 1ª Fase'!E22+'Tabela 1ª Fase'!C30+'Tabela 1ª Fase'!C34+'Tabela 1ª Fase'!C46+'Tabela 1ª Fase'!C54+'Tabela 1ª Fase'!C60)</f>
        <v>6</v>
      </c>
      <c r="K10" s="43">
        <f>#N/A</f>
        <v>-1</v>
      </c>
      <c r="M10" s="49">
        <v>17</v>
      </c>
      <c r="N10" s="49">
        <f>#N/A</f>
        <v>12</v>
      </c>
      <c r="P10" s="49">
        <f>#N/A</f>
        <v>12</v>
      </c>
    </row>
    <row r="11" spans="1:16" ht="24.75" customHeight="1" thickBot="1" thickTop="1">
      <c r="A11" s="145"/>
      <c r="B11" s="28">
        <f>#N/A</f>
        <v>0.23809523809523808</v>
      </c>
      <c r="C11" s="31" t="str">
        <f>Times!A8</f>
        <v>FLA</v>
      </c>
      <c r="D11" s="25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24">
        <f>SUM(F11*3)+G11</f>
        <v>5</v>
      </c>
      <c r="F11" s="2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1</v>
      </c>
      <c r="G11" s="2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2</v>
      </c>
      <c r="H11" s="2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4</v>
      </c>
      <c r="I11" s="24">
        <f>SUM('Tabela 1ª Fase'!E14+'Tabela 1ª Fase'!E22+'Tabela 1ª Fase'!E26+'Tabela 1ª Fase'!E36+'Tabela 1ª Fase'!E42+'Tabela 1ª Fase'!E48+'Tabela 1ª Fase'!E62)</f>
        <v>6</v>
      </c>
      <c r="J11" s="24">
        <f>SUM('Tabela 1ª Fase'!C14+'Tabela 1ª Fase'!C22+'Tabela 1ª Fase'!C26+'Tabela 1ª Fase'!C36+'Tabela 1ª Fase'!C42+'Tabela 1ª Fase'!C48+'Tabela 1ª Fase'!C62)</f>
        <v>13</v>
      </c>
      <c r="K11" s="43">
        <f>#N/A</f>
        <v>-7</v>
      </c>
      <c r="M11" s="49">
        <v>18</v>
      </c>
      <c r="N11" s="49">
        <f>#N/A</f>
        <v>11</v>
      </c>
      <c r="P11" s="49">
        <f>#N/A</f>
        <v>11</v>
      </c>
    </row>
    <row r="12" spans="1:11" ht="6.75" customHeight="1" thickBot="1" thickTop="1">
      <c r="A12" s="79"/>
      <c r="B12" s="29"/>
      <c r="C12" s="32"/>
      <c r="D12" s="44"/>
      <c r="E12" s="45"/>
      <c r="F12" s="45"/>
      <c r="G12" s="45"/>
      <c r="H12" s="45"/>
      <c r="I12" s="45"/>
      <c r="J12" s="45"/>
      <c r="K12" s="46"/>
    </row>
    <row r="13" spans="1:16" ht="24.75" customHeight="1" thickBot="1" thickTop="1">
      <c r="A13" s="145" t="s">
        <v>14</v>
      </c>
      <c r="B13" s="28">
        <f>#N/A</f>
        <v>0.1111111111111111</v>
      </c>
      <c r="C13" s="31" t="str">
        <f>Times!A9</f>
        <v>WOL</v>
      </c>
      <c r="D13" s="25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24">
        <f>#N/A</f>
        <v>2</v>
      </c>
      <c r="F13" s="24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0</v>
      </c>
      <c r="G13" s="24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3" s="24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4</v>
      </c>
      <c r="I13" s="24">
        <f>SUM('Tabela 1ª Fase'!J8+'Tabela 1ª Fase'!J16+'Tabela 1ª Fase'!J24+'Tabela 1ª Fase'!J32+'Tabela 1ª Fase'!J40+'Tabela 1ª Fase'!J48+'Tabela 1ª Fase'!J56)</f>
        <v>5</v>
      </c>
      <c r="J13" s="24">
        <f>SUM('Tabela 1ª Fase'!L8+'Tabela 1ª Fase'!L16+'Tabela 1ª Fase'!L24+'Tabela 1ª Fase'!L32+'Tabela 1ª Fase'!L40+'Tabela 1ª Fase'!L48+'Tabela 1ª Fase'!L56)</f>
        <v>15</v>
      </c>
      <c r="K13" s="43">
        <f>#N/A</f>
        <v>-10</v>
      </c>
      <c r="M13" s="49">
        <v>21</v>
      </c>
      <c r="N13" s="49">
        <f>#N/A</f>
        <v>8</v>
      </c>
      <c r="P13" s="49">
        <f>#N/A</f>
        <v>8</v>
      </c>
    </row>
    <row r="14" spans="1:16" ht="24.75" customHeight="1" thickBot="1" thickTop="1">
      <c r="A14" s="145"/>
      <c r="B14" s="28">
        <f>#N/A</f>
        <v>0.6111111111111112</v>
      </c>
      <c r="C14" s="31" t="str">
        <f>Times!A10</f>
        <v>FLU</v>
      </c>
      <c r="D14" s="25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24">
        <f>#N/A</f>
        <v>11</v>
      </c>
      <c r="F14" s="24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3</v>
      </c>
      <c r="G14" s="24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4" s="24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1</v>
      </c>
      <c r="I14" s="24">
        <f>SUM('Tabela 1ª Fase'!J10+'Tabela 1ª Fase'!L16+'Tabela 1ª Fase'!J26+'Tabela 1ª Fase'!J38+'Tabela 1ª Fase'!J46+'Tabela 1ª Fase'!J50+'Tabela 1ª Fase'!J58)</f>
        <v>12</v>
      </c>
      <c r="J14" s="24">
        <f>SUM('Tabela 1ª Fase'!L10+'Tabela 1ª Fase'!J16+'Tabela 1ª Fase'!L26+'Tabela 1ª Fase'!L38+'Tabela 1ª Fase'!L46+'Tabela 1ª Fase'!L50+'Tabela 1ª Fase'!L58)</f>
        <v>10</v>
      </c>
      <c r="K14" s="43">
        <f>#N/A</f>
        <v>2</v>
      </c>
      <c r="L14" s="50" t="s">
        <v>0</v>
      </c>
      <c r="M14" s="49">
        <v>5</v>
      </c>
      <c r="N14" s="49">
        <f>#N/A</f>
        <v>24</v>
      </c>
      <c r="O14" s="49">
        <v>7</v>
      </c>
      <c r="P14" s="49">
        <f>#N/A</f>
        <v>31</v>
      </c>
    </row>
    <row r="15" spans="1:16" ht="24.75" customHeight="1" thickBot="1" thickTop="1">
      <c r="A15" s="145"/>
      <c r="B15" s="28">
        <f>#N/A</f>
        <v>0.6111111111111112</v>
      </c>
      <c r="C15" s="31" t="str">
        <f>Times!A11</f>
        <v>BOC</v>
      </c>
      <c r="D15" s="25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24">
        <f>#N/A</f>
        <v>11</v>
      </c>
      <c r="F15" s="24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5" s="24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5" s="24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1</v>
      </c>
      <c r="I15" s="24">
        <f>SUM('Tabela 1ª Fase'!L10+'Tabela 1ª Fase'!J18+'Tabela 1ª Fase'!L24+'Tabela 1ª Fase'!J36+'Tabela 1ª Fase'!J44+'Tabela 1ª Fase'!J52+'Tabela 1ª Fase'!J60)</f>
        <v>17</v>
      </c>
      <c r="J15" s="24">
        <f>SUM('Tabela 1ª Fase'!J10+'Tabela 1ª Fase'!L18+'Tabela 1ª Fase'!J24+'Tabela 1ª Fase'!L36+'Tabela 1ª Fase'!L44+'Tabela 1ª Fase'!L52+'Tabela 1ª Fase'!L60)</f>
        <v>13</v>
      </c>
      <c r="K15" s="43">
        <f>#N/A</f>
        <v>4</v>
      </c>
      <c r="L15" s="50" t="s">
        <v>0</v>
      </c>
      <c r="M15" s="49">
        <v>4</v>
      </c>
      <c r="N15" s="49">
        <f>#N/A</f>
        <v>25</v>
      </c>
      <c r="O15" s="49">
        <v>14</v>
      </c>
      <c r="P15" s="49">
        <f>#N/A</f>
        <v>39</v>
      </c>
    </row>
    <row r="16" spans="1:16" ht="24.75" customHeight="1" thickBot="1" thickTop="1">
      <c r="A16" s="145"/>
      <c r="B16" s="28">
        <f>#N/A</f>
        <v>0.3888888888888889</v>
      </c>
      <c r="C16" s="31" t="str">
        <f>Times!A12</f>
        <v>PSV</v>
      </c>
      <c r="D16" s="25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24">
        <f>#N/A</f>
        <v>7</v>
      </c>
      <c r="F16" s="24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6" s="24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4</v>
      </c>
      <c r="H16" s="24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1</v>
      </c>
      <c r="I16" s="24">
        <f>SUM('Tabela 1ª Fase'!J12+'Tabela 1ª Fase'!L18+'Tabela 1ª Fase'!J28+'Tabela 1ª Fase'!J34+'Tabela 1ª Fase'!L40+'Tabela 1ª Fase'!L50+'Tabela 1ª Fase'!J62)</f>
        <v>13</v>
      </c>
      <c r="J16" s="24">
        <f>SUM('Tabela 1ª Fase'!L12+'Tabela 1ª Fase'!J18+'Tabela 1ª Fase'!L28+'Tabela 1ª Fase'!L34+'Tabela 1ª Fase'!J40+'Tabela 1ª Fase'!J50+'Tabela 1ª Fase'!L62)</f>
        <v>11</v>
      </c>
      <c r="K16" s="43">
        <f>#N/A</f>
        <v>2</v>
      </c>
      <c r="L16" s="50" t="s">
        <v>0</v>
      </c>
      <c r="M16" s="49">
        <v>16</v>
      </c>
      <c r="N16" s="49">
        <f>#N/A</f>
        <v>13</v>
      </c>
      <c r="O16" s="49">
        <v>1</v>
      </c>
      <c r="P16" s="49">
        <f>#N/A</f>
        <v>14</v>
      </c>
    </row>
    <row r="17" spans="1:16" ht="24.75" customHeight="1" thickBot="1" thickTop="1">
      <c r="A17" s="145"/>
      <c r="B17" s="28">
        <f>#N/A</f>
        <v>0.4444444444444444</v>
      </c>
      <c r="C17" s="31" t="str">
        <f>Times!A13</f>
        <v>NEC</v>
      </c>
      <c r="D17" s="25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24">
        <f>#N/A</f>
        <v>8</v>
      </c>
      <c r="F17" s="24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7" s="24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2</v>
      </c>
      <c r="H17" s="24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7" s="24">
        <f>SUM('Tabela 1ª Fase'!L12+'Tabela 1ª Fase'!J20+'Tabela 1ª Fase'!J30+'Tabela 1ª Fase'!L32+'Tabela 1ª Fase'!J42+'Tabela 1ª Fase'!L52+'Tabela 1ª Fase'!L58)</f>
        <v>17</v>
      </c>
      <c r="J17" s="24">
        <f>SUM('Tabela 1ª Fase'!J12+'Tabela 1ª Fase'!L20+'Tabela 1ª Fase'!L30+'Tabela 1ª Fase'!J32+'Tabela 1ª Fase'!L42+'Tabela 1ª Fase'!J52+'Tabela 1ª Fase'!J58)</f>
        <v>13</v>
      </c>
      <c r="K17" s="43">
        <f>#N/A</f>
        <v>4</v>
      </c>
      <c r="L17" s="50" t="s">
        <v>0</v>
      </c>
      <c r="M17" s="49">
        <v>13</v>
      </c>
      <c r="N17" s="49">
        <f>#N/A</f>
        <v>16</v>
      </c>
      <c r="P17" s="49">
        <f>#N/A</f>
        <v>16</v>
      </c>
    </row>
    <row r="18" spans="1:16" ht="24.75" customHeight="1" thickBot="1" thickTop="1">
      <c r="A18" s="145"/>
      <c r="B18" s="28">
        <f>#N/A</f>
        <v>0.3888888888888889</v>
      </c>
      <c r="C18" s="31" t="str">
        <f>Times!A14</f>
        <v>CAP</v>
      </c>
      <c r="D18" s="25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24">
        <f>#N/A</f>
        <v>7</v>
      </c>
      <c r="F18" s="24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8" s="24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8" s="24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8" s="24">
        <f>SUM('Tabela 1ª Fase'!J14+'Tabela 1ª Fase'!L20+'Tabela 1ª Fase'!L28+'Tabela 1ª Fase'!L38+'Tabela 1ª Fase'!L44+'Tabela 1ª Fase'!J54+'Tabela 1ª Fase'!L56)</f>
        <v>11</v>
      </c>
      <c r="J18" s="24">
        <f>SUM('Tabela 1ª Fase'!L14+'Tabela 1ª Fase'!J20+'Tabela 1ª Fase'!J28+'Tabela 1ª Fase'!J38+'Tabela 1ª Fase'!J44+'Tabela 1ª Fase'!L54+'Tabela 1ª Fase'!J56)</f>
        <v>13</v>
      </c>
      <c r="K18" s="43">
        <f>#N/A</f>
        <v>-2</v>
      </c>
      <c r="L18" s="50" t="s">
        <v>0</v>
      </c>
      <c r="M18" s="49">
        <v>15</v>
      </c>
      <c r="N18" s="49">
        <f>#N/A</f>
        <v>14</v>
      </c>
      <c r="P18" s="49">
        <f>#N/A</f>
        <v>14</v>
      </c>
    </row>
    <row r="19" spans="1:16" ht="24.75" customHeight="1" thickBot="1" thickTop="1">
      <c r="A19" s="145"/>
      <c r="B19" s="28">
        <f>#N/A</f>
        <v>0.5</v>
      </c>
      <c r="C19" s="31" t="str">
        <f>Times!A15</f>
        <v>SPO</v>
      </c>
      <c r="D19" s="25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24">
        <f>#N/A</f>
        <v>9</v>
      </c>
      <c r="F19" s="24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2</v>
      </c>
      <c r="G19" s="24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3</v>
      </c>
      <c r="H19" s="24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1</v>
      </c>
      <c r="I19" s="24">
        <f>SUM('Tabela 1ª Fase'!L8+'Tabela 1ª Fase'!J22+'Tabela 1ª Fase'!L30+'Tabela 1ª Fase'!L34+'Tabela 1ª Fase'!L46+'Tabela 1ª Fase'!L54+'Tabela 1ª Fase'!L60)</f>
        <v>13</v>
      </c>
      <c r="J19" s="24">
        <f>SUM('Tabela 1ª Fase'!J8+'Tabela 1ª Fase'!L22+'Tabela 1ª Fase'!J30+'Tabela 1ª Fase'!J34+'Tabela 1ª Fase'!J46+'Tabela 1ª Fase'!J54+'Tabela 1ª Fase'!J60)</f>
        <v>13</v>
      </c>
      <c r="K19" s="43">
        <f>#N/A</f>
        <v>0</v>
      </c>
      <c r="L19" s="50" t="s">
        <v>0</v>
      </c>
      <c r="M19" s="49">
        <v>10</v>
      </c>
      <c r="N19" s="49">
        <f>#N/A</f>
        <v>19</v>
      </c>
      <c r="O19" s="49">
        <v>4</v>
      </c>
      <c r="P19" s="49">
        <f>#N/A</f>
        <v>23</v>
      </c>
    </row>
    <row r="20" spans="1:16" ht="24.75" customHeight="1" thickBot="1" thickTop="1">
      <c r="A20" s="145"/>
      <c r="B20" s="28">
        <f>#N/A</f>
        <v>0</v>
      </c>
      <c r="C20" s="31" t="str">
        <f>Times!A16</f>
        <v>XXXX</v>
      </c>
      <c r="D20" s="25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24">
        <f>#N/A</f>
        <v>0</v>
      </c>
      <c r="F20" s="24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24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24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24">
        <f>SUM('Tabela 1ª Fase'!L14+'Tabela 1ª Fase'!L22+'Tabela 1ª Fase'!L26+'Tabela 1ª Fase'!L36+'Tabela 1ª Fase'!L42+'Tabela 1ª Fase'!L48+'Tabela 1ª Fase'!L62)</f>
        <v>0</v>
      </c>
      <c r="J20" s="24">
        <f>SUM('Tabela 1ª Fase'!J14+'Tabela 1ª Fase'!J22+'Tabela 1ª Fase'!J26+'Tabela 1ª Fase'!J36+'Tabela 1ª Fase'!J42+'Tabela 1ª Fase'!J48+'Tabela 1ª Fase'!J62)</f>
        <v>0</v>
      </c>
      <c r="K20" s="43">
        <f>#N/A</f>
        <v>0</v>
      </c>
      <c r="N20" s="49">
        <f>#N/A</f>
        <v>29</v>
      </c>
      <c r="P20" s="49">
        <f>#N/A</f>
        <v>29</v>
      </c>
    </row>
    <row r="21" spans="1:11" ht="6.75" customHeight="1" thickBot="1" thickTop="1">
      <c r="A21" s="79"/>
      <c r="B21" s="29"/>
      <c r="C21" s="32"/>
      <c r="D21" s="44"/>
      <c r="E21" s="45"/>
      <c r="F21" s="45"/>
      <c r="G21" s="45"/>
      <c r="H21" s="45"/>
      <c r="I21" s="45"/>
      <c r="J21" s="45"/>
      <c r="K21" s="46"/>
    </row>
    <row r="22" spans="1:16" ht="24.75" customHeight="1" thickBot="1" thickTop="1">
      <c r="A22" s="145" t="s">
        <v>27</v>
      </c>
      <c r="B22" s="28">
        <f>#N/A</f>
        <v>0.8333333333333334</v>
      </c>
      <c r="C22" s="31" t="str">
        <f>Times!A17</f>
        <v>JUV</v>
      </c>
      <c r="D22" s="25">
        <f>SUM(IF(ISNUMBER('Tabela 1ª Fase'!Q8),1)+IF(ISNUMBER('Tabela 1ª Fase'!Q16),1)+IF(ISNUMBER('Tabela 1ª Fase'!Q24),1)+IF(ISNUMBER('Tabela 1ª Fase'!Q32),1)+IF(ISNUMBER('Tabela 1ª Fase'!Q40),1)+IF(ISNUMBER('Tabela 1ª Fase'!Q48),1)+IF(ISNUMBER('Tabela 1ª Fase'!Q56),1))</f>
        <v>6</v>
      </c>
      <c r="E22" s="24">
        <f>#N/A</f>
        <v>15</v>
      </c>
      <c r="F22" s="24">
        <f>SUM(IF('Tabela 1ª Fase'!Q8&gt;'Tabela 1ª Fase'!S8,1,0)+IF('Tabela 1ª Fase'!Q16&gt;'Tabela 1ª Fase'!S16,1,0)+IF('Tabela 1ª Fase'!Q24&gt;'Tabela 1ª Fase'!S24,1,0)+IF('Tabela 1ª Fase'!Q32&gt;'Tabela 1ª Fase'!S32,1,0)+IF('Tabela 1ª Fase'!Q40&gt;'Tabela 1ª Fase'!S40,1,0)+IF('Tabela 1ª Fase'!Q48&gt;'Tabela 1ª Fase'!S48,1,0)+IF('Tabela 1ª Fase'!Q56&gt;'Tabela 1ª Fase'!S56,1,0))</f>
        <v>5</v>
      </c>
      <c r="G22" s="24">
        <f>SUM(IF(ISNUMBER('Tabela 1ª Fase'!Q8),IF('Tabela 1ª Fase'!Q8='Tabela 1ª Fase'!S8,1,0))+IF(ISNUMBER('Tabela 1ª Fase'!Q16),IF('Tabela 1ª Fase'!Q16='Tabela 1ª Fase'!S16,1,0))+IF(ISNUMBER('Tabela 1ª Fase'!Q24),IF('Tabela 1ª Fase'!Q24='Tabela 1ª Fase'!S24,1,0))+IF(ISNUMBER('Tabela 1ª Fase'!Q32),IF('Tabela 1ª Fase'!Q32='Tabela 1ª Fase'!S32,1,0))+IF(ISNUMBER('Tabela 1ª Fase'!Q40),IF('Tabela 1ª Fase'!Q40='Tabela 1ª Fase'!S40,1,0))+IF(ISNUMBER('Tabela 1ª Fase'!Q48),IF('Tabela 1ª Fase'!Q48='Tabela 1ª Fase'!S48,1,0))+IF(ISNUMBER('Tabela 1ª Fase'!Q56),IF('Tabela 1ª Fase'!Q56='Tabela 1ª Fase'!S56,1,0)))</f>
        <v>0</v>
      </c>
      <c r="H22" s="24">
        <f>SUM(IF('Tabela 1ª Fase'!Q8&lt;'Tabela 1ª Fase'!S8,1,0)+IF('Tabela 1ª Fase'!Q16&lt;'Tabela 1ª Fase'!S16,1,0)+IF('Tabela 1ª Fase'!Q24&lt;'Tabela 1ª Fase'!S24,1,0)+IF('Tabela 1ª Fase'!Q32&lt;'Tabela 1ª Fase'!S32,1,0)+IF('Tabela 1ª Fase'!Q40&lt;'Tabela 1ª Fase'!S40,1,0)+IF('Tabela 1ª Fase'!Q48&lt;'Tabela 1ª Fase'!S48,1,0)+IF('Tabela 1ª Fase'!Q56&lt;'Tabela 1ª Fase'!S56,1,0))</f>
        <v>1</v>
      </c>
      <c r="I22" s="24">
        <f>SUM('Tabela 1ª Fase'!Q8+'Tabela 1ª Fase'!Q16+'Tabela 1ª Fase'!Q24+'Tabela 1ª Fase'!Q32+'Tabela 1ª Fase'!Q40+'Tabela 1ª Fase'!Q48+'Tabela 1ª Fase'!Q56)</f>
        <v>20</v>
      </c>
      <c r="J22" s="24">
        <f>SUM('Tabela 1ª Fase'!S8+'Tabela 1ª Fase'!S16+'Tabela 1ª Fase'!S24+'Tabela 1ª Fase'!S32+'Tabela 1ª Fase'!S40+'Tabela 1ª Fase'!S48+'Tabela 1ª Fase'!S56)</f>
        <v>6</v>
      </c>
      <c r="K22" s="43">
        <f>#N/A</f>
        <v>14</v>
      </c>
      <c r="L22" s="50" t="s">
        <v>0</v>
      </c>
      <c r="M22" s="49">
        <v>1</v>
      </c>
      <c r="N22" s="49">
        <f>#N/A</f>
        <v>28</v>
      </c>
      <c r="O22" s="49">
        <v>10</v>
      </c>
      <c r="P22" s="49">
        <f>#N/A</f>
        <v>38</v>
      </c>
    </row>
    <row r="23" spans="1:16" ht="24.75" customHeight="1" thickBot="1" thickTop="1">
      <c r="A23" s="145"/>
      <c r="B23" s="28">
        <f>#N/A</f>
        <v>0.4444444444444444</v>
      </c>
      <c r="C23" s="31" t="str">
        <f>Times!A18</f>
        <v>CHE</v>
      </c>
      <c r="D23" s="25">
        <f>SUM(IF(ISNUMBER('Tabela 1ª Fase'!Q10),1)+IF(ISNUMBER('Tabela 1ª Fase'!S16),1)+IF(ISNUMBER('Tabela 1ª Fase'!Q26),1)+IF(ISNUMBER('Tabela 1ª Fase'!Q38),1)+IF(ISNUMBER('Tabela 1ª Fase'!Q46),1)+IF(ISNUMBER('Tabela 1ª Fase'!Q50),1)+IF(ISNUMBER('Tabela 1ª Fase'!Q58),1))</f>
        <v>6</v>
      </c>
      <c r="E23" s="24">
        <f>#N/A</f>
        <v>8</v>
      </c>
      <c r="F23" s="24">
        <f>SUM(IF('Tabela 1ª Fase'!Q10&gt;'Tabela 1ª Fase'!S10,1,0)+IF('Tabela 1ª Fase'!S16&gt;'Tabela 1ª Fase'!Q16,1,0)+IF('Tabela 1ª Fase'!Q26&gt;'Tabela 1ª Fase'!S26,1,0)+IF('Tabela 1ª Fase'!Q38&gt;'Tabela 1ª Fase'!S38,1,0)+IF('Tabela 1ª Fase'!Q46&gt;'Tabela 1ª Fase'!S46,1,0)+IF('Tabela 1ª Fase'!Q50&gt;'Tabela 1ª Fase'!S50,1,0)+IF('Tabela 1ª Fase'!Q58&gt;'Tabela 1ª Fase'!S58,1,0))</f>
        <v>2</v>
      </c>
      <c r="G23" s="24">
        <f>SUM(IF(ISNUMBER('Tabela 1ª Fase'!Q10),IF('Tabela 1ª Fase'!Q10='Tabela 1ª Fase'!S10,1,0))+IF(ISNUMBER('Tabela 1ª Fase'!S16),IF('Tabela 1ª Fase'!S16='Tabela 1ª Fase'!Q16,1,0))+IF(ISNUMBER('Tabela 1ª Fase'!Q26),IF('Tabela 1ª Fase'!Q26='Tabela 1ª Fase'!S26,1,0))+IF(ISNUMBER('Tabela 1ª Fase'!Q38),IF('Tabela 1ª Fase'!Q38='Tabela 1ª Fase'!S38,1,0))+IF(ISNUMBER('Tabela 1ª Fase'!Q46),IF('Tabela 1ª Fase'!Q46='Tabela 1ª Fase'!S46,1,0))+IF(ISNUMBER('Tabela 1ª Fase'!Q50),IF('Tabela 1ª Fase'!Q50='Tabela 1ª Fase'!S50,1,0))+IF(ISNUMBER('Tabela 1ª Fase'!Q58),IF('Tabela 1ª Fase'!Q58='Tabela 1ª Fase'!S58,1,0)))</f>
        <v>2</v>
      </c>
      <c r="H23" s="24">
        <f>SUM(IF('Tabela 1ª Fase'!Q10&lt;'Tabela 1ª Fase'!S10,1,0)+IF('Tabela 1ª Fase'!S16&lt;'Tabela 1ª Fase'!Q16,1,0)+IF('Tabela 1ª Fase'!Q26&lt;'Tabela 1ª Fase'!S26,1,0)+IF('Tabela 1ª Fase'!Q38&lt;'Tabela 1ª Fase'!S38,1,0)+IF('Tabela 1ª Fase'!Q46&lt;'Tabela 1ª Fase'!S46,1,0)+IF('Tabela 1ª Fase'!Q50&lt;'Tabela 1ª Fase'!S50,1,0)+IF('Tabela 1ª Fase'!Q58&lt;'Tabela 1ª Fase'!S58,1,0))</f>
        <v>2</v>
      </c>
      <c r="I23" s="24">
        <f>SUM('Tabela 1ª Fase'!Q10+'Tabela 1ª Fase'!S16+'Tabela 1ª Fase'!Q26+'Tabela 1ª Fase'!Q38+'Tabela 1ª Fase'!Q46+'Tabela 1ª Fase'!Q50+'Tabela 1ª Fase'!Q58)</f>
        <v>8</v>
      </c>
      <c r="J23" s="24">
        <f>SUM('Tabela 1ª Fase'!S10+'Tabela 1ª Fase'!Q16+'Tabela 1ª Fase'!S26+'Tabela 1ª Fase'!S38+'Tabela 1ª Fase'!S46+'Tabela 1ª Fase'!S50+'Tabela 1ª Fase'!S58)</f>
        <v>12</v>
      </c>
      <c r="K23" s="43">
        <f>#N/A</f>
        <v>-4</v>
      </c>
      <c r="L23" s="50" t="s">
        <v>0</v>
      </c>
      <c r="M23" s="49">
        <v>14</v>
      </c>
      <c r="N23" s="49">
        <f>#N/A</f>
        <v>15</v>
      </c>
      <c r="P23" s="49">
        <f>#N/A</f>
        <v>15</v>
      </c>
    </row>
    <row r="24" spans="1:16" ht="24.75" customHeight="1" thickBot="1" thickTop="1">
      <c r="A24" s="145"/>
      <c r="B24" s="28">
        <f>#N/A</f>
        <v>0.1111111111111111</v>
      </c>
      <c r="C24" s="31" t="str">
        <f>Times!A19</f>
        <v>BAR</v>
      </c>
      <c r="D24" s="25">
        <f>SUM(IF(ISNUMBER('Tabela 1ª Fase'!S10),1)+IF(ISNUMBER('Tabela 1ª Fase'!Q18),1)+IF(ISNUMBER('Tabela 1ª Fase'!S24),1)+IF(ISNUMBER('Tabela 1ª Fase'!Q36),1)+IF(ISNUMBER('Tabela 1ª Fase'!Q44),1)+IF(ISNUMBER('Tabela 1ª Fase'!Q52),1)+IF(ISNUMBER('Tabela 1ª Fase'!Q60),1))</f>
        <v>6</v>
      </c>
      <c r="E24" s="24">
        <f>#N/A</f>
        <v>2</v>
      </c>
      <c r="F24" s="24">
        <f>SUM(IF('Tabela 1ª Fase'!S10&gt;'Tabela 1ª Fase'!Q10,1,0)+IF('Tabela 1ª Fase'!Q18&gt;'Tabela 1ª Fase'!S18,1,0)+IF('Tabela 1ª Fase'!S24&gt;'Tabela 1ª Fase'!Q24,1,0)+IF('Tabela 1ª Fase'!Q36&gt;'Tabela 1ª Fase'!S36,1,0)+IF('Tabela 1ª Fase'!Q44&gt;'Tabela 1ª Fase'!S44,1,0)+IF('Tabela 1ª Fase'!Q52&gt;'Tabela 1ª Fase'!S52,1,0)+IF('Tabela 1ª Fase'!Q60&gt;'Tabela 1ª Fase'!S60,1,0))</f>
        <v>0</v>
      </c>
      <c r="G24" s="24">
        <f>SUM(IF(ISNUMBER('Tabela 1ª Fase'!S10),IF('Tabela 1ª Fase'!S10='Tabela 1ª Fase'!Q10,1,0))+IF(ISNUMBER('Tabela 1ª Fase'!Q18),IF('Tabela 1ª Fase'!Q18='Tabela 1ª Fase'!S18,1,0))+IF(ISNUMBER('Tabela 1ª Fase'!S24),IF('Tabela 1ª Fase'!S24='Tabela 1ª Fase'!Q24,1,0))+IF(ISNUMBER('Tabela 1ª Fase'!Q36),IF('Tabela 1ª Fase'!Q36='Tabela 1ª Fase'!S36,1,0))+IF(ISNUMBER('Tabela 1ª Fase'!Q44),IF('Tabela 1ª Fase'!Q44='Tabela 1ª Fase'!S44,1,0))+IF(ISNUMBER('Tabela 1ª Fase'!Q52),IF('Tabela 1ª Fase'!Q52='Tabela 1ª Fase'!S52,1,0))+IF(ISNUMBER('Tabela 1ª Fase'!Q60),IF('Tabela 1ª Fase'!Q60='Tabela 1ª Fase'!S60,1,0)))</f>
        <v>2</v>
      </c>
      <c r="H24" s="24">
        <f>SUM(IF('Tabela 1ª Fase'!S10&lt;'Tabela 1ª Fase'!Q10,1,0)+IF('Tabela 1ª Fase'!Q18&lt;'Tabela 1ª Fase'!S18,1,0)+IF('Tabela 1ª Fase'!S24&lt;'Tabela 1ª Fase'!Q24,1,0)+IF('Tabela 1ª Fase'!Q36&lt;'Tabela 1ª Fase'!S36,1,0)+IF('Tabela 1ª Fase'!Q44&lt;'Tabela 1ª Fase'!S44,1,0)+IF('Tabela 1ª Fase'!Q52&lt;'Tabela 1ª Fase'!S52,1,0)+IF('Tabela 1ª Fase'!Q60&lt;'Tabela 1ª Fase'!S60,1,0))</f>
        <v>4</v>
      </c>
      <c r="I24" s="24">
        <f>SUM('Tabela 1ª Fase'!S10+'Tabela 1ª Fase'!Q18+'Tabela 1ª Fase'!S24+'Tabela 1ª Fase'!Q36+'Tabela 1ª Fase'!Q44+'Tabela 1ª Fase'!Q52+'Tabela 1ª Fase'!Q60)</f>
        <v>4</v>
      </c>
      <c r="J24" s="24">
        <f>SUM('Tabela 1ª Fase'!Q10+'Tabela 1ª Fase'!S18+'Tabela 1ª Fase'!Q24+'Tabela 1ª Fase'!S36+'Tabela 1ª Fase'!S44+'Tabela 1ª Fase'!S52+'Tabela 1ª Fase'!S60)</f>
        <v>14</v>
      </c>
      <c r="K24" s="43">
        <f>#N/A</f>
        <v>-10</v>
      </c>
      <c r="M24" s="49">
        <v>22</v>
      </c>
      <c r="N24" s="49">
        <f>#N/A</f>
        <v>7</v>
      </c>
      <c r="P24" s="49">
        <f>#N/A</f>
        <v>7</v>
      </c>
    </row>
    <row r="25" spans="1:16" ht="24.75" customHeight="1" thickBot="1" thickTop="1">
      <c r="A25" s="145"/>
      <c r="B25" s="28">
        <f>#N/A</f>
        <v>0.16666666666666666</v>
      </c>
      <c r="C25" s="31" t="str">
        <f>Times!A20</f>
        <v>AMA</v>
      </c>
      <c r="D25" s="25">
        <f>SUM(IF(ISNUMBER('Tabela 1ª Fase'!Q12),1)+IF(ISNUMBER('Tabela 1ª Fase'!S18),1)+IF(ISNUMBER('Tabela 1ª Fase'!Q28),1)+IF(ISNUMBER('Tabela 1ª Fase'!Q34),1)+IF(ISNUMBER('Tabela 1ª Fase'!S40),1)+IF(ISNUMBER('Tabela 1ª Fase'!S50),1)+IF(ISNUMBER('Tabela 1ª Fase'!Q62),1))</f>
        <v>6</v>
      </c>
      <c r="E25" s="24">
        <f>#N/A</f>
        <v>3</v>
      </c>
      <c r="F25" s="24">
        <f>SUM(IF('Tabela 1ª Fase'!Q12&gt;'Tabela 1ª Fase'!S12,1,0)+IF('Tabela 1ª Fase'!S18&gt;'Tabela 1ª Fase'!Q18,1,0)+IF('Tabela 1ª Fase'!Q28&gt;'Tabela 1ª Fase'!S28,1,0)+IF('Tabela 1ª Fase'!Q34&gt;'Tabela 1ª Fase'!S34,1,0)+IF('Tabela 1ª Fase'!S40&gt;'Tabela 1ª Fase'!Q40,1,0)+IF('Tabela 1ª Fase'!S50&gt;'Tabela 1ª Fase'!Q50,1,0)+(IF('Tabela 1ª Fase'!Q62&gt;'Tabela 1ª Fase'!S62,1,0)))</f>
        <v>1</v>
      </c>
      <c r="G25" s="24">
        <f>SUM(IF(ISNUMBER('Tabela 1ª Fase'!Q12),IF('Tabela 1ª Fase'!Q12='Tabela 1ª Fase'!S12,1,0))+IF(ISNUMBER('Tabela 1ª Fase'!S18),IF('Tabela 1ª Fase'!S18='Tabela 1ª Fase'!Q18,1,0))+IF(ISNUMBER('Tabela 1ª Fase'!Q28),IF('Tabela 1ª Fase'!Q28='Tabela 1ª Fase'!S28,1,0))+IF(ISNUMBER('Tabela 1ª Fase'!Q34),IF('Tabela 1ª Fase'!Q34='Tabela 1ª Fase'!S34,1,0))+IF(ISNUMBER('Tabela 1ª Fase'!S40),IF('Tabela 1ª Fase'!S40='Tabela 1ª Fase'!Q40,1,0))+IF(ISNUMBER('Tabela 1ª Fase'!S50),IF('Tabela 1ª Fase'!S50='Tabela 1ª Fase'!Q50,1,0))+IF(ISNUMBER('Tabela 1ª Fase'!Q62),IF('Tabela 1ª Fase'!Q62='Tabela 1ª Fase'!S62,1,0)))</f>
        <v>0</v>
      </c>
      <c r="H25" s="24">
        <f>SUM(IF('Tabela 1ª Fase'!Q12&lt;'Tabela 1ª Fase'!S12,1,0)+IF('Tabela 1ª Fase'!S18&lt;'Tabela 1ª Fase'!Q18,1,0)+IF('Tabela 1ª Fase'!Q28&lt;'Tabela 1ª Fase'!S28,1,0)+IF('Tabela 1ª Fase'!Q34&lt;'Tabela 1ª Fase'!S34,1,0)+IF('Tabela 1ª Fase'!S40&lt;'Tabela 1ª Fase'!Q40,1,0)+IF('Tabela 1ª Fase'!S50&lt;'Tabela 1ª Fase'!Q50,1,0)+IF('Tabela 1ª Fase'!Q62&lt;'Tabela 1ª Fase'!S62,1,0))</f>
        <v>5</v>
      </c>
      <c r="I25" s="24">
        <f>SUM('Tabela 1ª Fase'!Q12+'Tabela 1ª Fase'!S18+'Tabela 1ª Fase'!Q28+'Tabela 1ª Fase'!Q34+'Tabela 1ª Fase'!S40+'Tabela 1ª Fase'!S50+'Tabela 1ª Fase'!Q62)</f>
        <v>5</v>
      </c>
      <c r="J25" s="24">
        <f>SUM('Tabela 1ª Fase'!S12+'Tabela 1ª Fase'!Q18+'Tabela 1ª Fase'!S28+'Tabela 1ª Fase'!S34+'Tabela 1ª Fase'!Q40+'Tabela 1ª Fase'!Q50+'Tabela 1ª Fase'!S62)</f>
        <v>11</v>
      </c>
      <c r="K25" s="43">
        <f>#N/A</f>
        <v>-6</v>
      </c>
      <c r="M25" s="49">
        <v>20</v>
      </c>
      <c r="N25" s="49">
        <f>#N/A</f>
        <v>9</v>
      </c>
      <c r="P25" s="49">
        <f>#N/A</f>
        <v>9</v>
      </c>
    </row>
    <row r="26" spans="1:16" ht="24.75" customHeight="1" thickBot="1" thickTop="1">
      <c r="A26" s="145"/>
      <c r="B26" s="28">
        <f>#N/A</f>
        <v>0.8333333333333334</v>
      </c>
      <c r="C26" s="31" t="str">
        <f>Times!A21</f>
        <v>IND</v>
      </c>
      <c r="D26" s="25">
        <f>SUM(IF(ISNUMBER('Tabela 1ª Fase'!S12),1)+IF(ISNUMBER('Tabela 1ª Fase'!Q20),1)+IF(ISNUMBER('Tabela 1ª Fase'!Q30),1)+IF(ISNUMBER('Tabela 1ª Fase'!S32),1)+IF(ISNUMBER('Tabela 1ª Fase'!Q42),1)+IF(ISNUMBER('Tabela 1ª Fase'!S52),1)+IF(ISNUMBER('Tabela 1ª Fase'!S58),1))</f>
        <v>6</v>
      </c>
      <c r="E26" s="24">
        <f>#N/A</f>
        <v>15</v>
      </c>
      <c r="F26" s="24">
        <f>SUM(IF('Tabela 1ª Fase'!S12&gt;'Tabela 1ª Fase'!Q12,1,0)+IF('Tabela 1ª Fase'!Q20&gt;'Tabela 1ª Fase'!S20,1,0)+IF('Tabela 1ª Fase'!Q30&gt;'Tabela 1ª Fase'!S30,1,0)+IF('Tabela 1ª Fase'!S32&gt;'Tabela 1ª Fase'!Q32,1,0)+IF('Tabela 1ª Fase'!Q42&gt;'Tabela 1ª Fase'!S42,1,0)+IF('Tabela 1ª Fase'!S52&gt;'Tabela 1ª Fase'!Q52,1,0)+IF('Tabela 1ª Fase'!S58&gt;'Tabela 1ª Fase'!Q58,1,0))</f>
        <v>5</v>
      </c>
      <c r="G26" s="24">
        <f>SUM(IF(ISNUMBER('Tabela 1ª Fase'!S12),IF('Tabela 1ª Fase'!S12='Tabela 1ª Fase'!Q12,1,0))+IF(ISNUMBER('Tabela 1ª Fase'!Q20),IF('Tabela 1ª Fase'!Q20='Tabela 1ª Fase'!S20,1,0))+IF(ISNUMBER('Tabela 1ª Fase'!Q30),IF('Tabela 1ª Fase'!Q30='Tabela 1ª Fase'!S30,1,0))+IF(ISNUMBER('Tabela 1ª Fase'!S32),IF('Tabela 1ª Fase'!S32='Tabela 1ª Fase'!Q32,1,0))+IF(ISNUMBER('Tabela 1ª Fase'!Q42),IF('Tabela 1ª Fase'!Q42='Tabela 1ª Fase'!S42,1,0))+IF(ISNUMBER('Tabela 1ª Fase'!S52),IF('Tabela 1ª Fase'!S52='Tabela 1ª Fase'!Q52,1,0))+IF(ISNUMBER('Tabela 1ª Fase'!S58),IF('Tabela 1ª Fase'!S58='Tabela 1ª Fase'!Q58,1,0)))</f>
        <v>0</v>
      </c>
      <c r="H26" s="24">
        <f>SUM(IF('Tabela 1ª Fase'!S12&lt;'Tabela 1ª Fase'!Q12,1,0)+IF('Tabela 1ª Fase'!Q20&lt;'Tabela 1ª Fase'!S20,1,0)+IF('Tabela 1ª Fase'!Q30&lt;'Tabela 1ª Fase'!S30,1,0)+IF('Tabela 1ª Fase'!S32&lt;'Tabela 1ª Fase'!Q32,1,0)+IF('Tabela 1ª Fase'!Q42&lt;'Tabela 1ª Fase'!S42,1,0)+IF('Tabela 1ª Fase'!S52&lt;'Tabela 1ª Fase'!Q52,1,0)+IF('Tabela 1ª Fase'!S58&lt;'Tabela 1ª Fase'!Q58,1,0))</f>
        <v>1</v>
      </c>
      <c r="I26" s="24">
        <f>SUM('Tabela 1ª Fase'!S12+'Tabela 1ª Fase'!Q20+'Tabela 1ª Fase'!Q30+'Tabela 1ª Fase'!S32+'Tabela 1ª Fase'!Q42+'Tabela 1ª Fase'!S52+'Tabela 1ª Fase'!S58)</f>
        <v>13</v>
      </c>
      <c r="J26" s="24">
        <f>SUM('Tabela 1ª Fase'!Q12+'Tabela 1ª Fase'!S20+'Tabela 1ª Fase'!S30+'Tabela 1ª Fase'!Q32+'Tabela 1ª Fase'!S42+'Tabela 1ª Fase'!Q52+'Tabela 1ª Fase'!Q58)</f>
        <v>9</v>
      </c>
      <c r="K26" s="43">
        <f>#N/A</f>
        <v>4</v>
      </c>
      <c r="L26" s="50" t="s">
        <v>0</v>
      </c>
      <c r="M26" s="49">
        <v>2</v>
      </c>
      <c r="N26" s="49">
        <f>#N/A</f>
        <v>27</v>
      </c>
      <c r="O26" s="49">
        <v>8</v>
      </c>
      <c r="P26" s="49">
        <f>#N/A</f>
        <v>35</v>
      </c>
    </row>
    <row r="27" spans="1:16" ht="24.75" customHeight="1" thickBot="1" thickTop="1">
      <c r="A27" s="145"/>
      <c r="B27" s="28">
        <f>#N/A</f>
        <v>0.4444444444444444</v>
      </c>
      <c r="C27" s="31" t="str">
        <f>Times!A22</f>
        <v>BAY</v>
      </c>
      <c r="D27" s="25">
        <f>SUM(IF(ISNUMBER('Tabela 1ª Fase'!Q14),1)+IF(ISNUMBER('Tabela 1ª Fase'!S20),1)+IF(ISNUMBER('Tabela 1ª Fase'!S28),1)+IF(ISNUMBER('Tabela 1ª Fase'!S38),1)+IF(ISNUMBER('Tabela 1ª Fase'!S44),1)+IF(ISNUMBER('Tabela 1ª Fase'!Q54),1)+IF(ISNUMBER('Tabela 1ª Fase'!S56),1))</f>
        <v>6</v>
      </c>
      <c r="E27" s="24">
        <f>#N/A</f>
        <v>8</v>
      </c>
      <c r="F27" s="24">
        <f>SUM(IF('Tabela 1ª Fase'!Q14&gt;'Tabela 1ª Fase'!S14,1,0)+IF('Tabela 1ª Fase'!S20&gt;'Tabela 1ª Fase'!Q20,1,0)+IF('Tabela 1ª Fase'!S28&gt;'Tabela 1ª Fase'!Q28,1,0)+IF('Tabela 1ª Fase'!S38&gt;'Tabela 1ª Fase'!Q38,1,0)+IF('Tabela 1ª Fase'!S44&gt;'Tabela 1ª Fase'!Q44,1,0)+IF('Tabela 1ª Fase'!Q54&gt;'Tabela 1ª Fase'!S54,1,0)+IF('Tabela 1ª Fase'!S56&gt;'Tabela 1ª Fase'!Q56,1,0))</f>
        <v>2</v>
      </c>
      <c r="G27" s="24">
        <f>SUM(IF(ISNUMBER('Tabela 1ª Fase'!Q14),IF('Tabela 1ª Fase'!Q14='Tabela 1ª Fase'!S14,1,0))+IF(ISNUMBER('Tabela 1ª Fase'!S20),IF('Tabela 1ª Fase'!S20='Tabela 1ª Fase'!Q20,1,0))+IF(ISNUMBER('Tabela 1ª Fase'!S28),IF('Tabela 1ª Fase'!S28='Tabela 1ª Fase'!Q28,1,0))+IF(ISNUMBER('Tabela 1ª Fase'!S38),IF('Tabela 1ª Fase'!S38='Tabela 1ª Fase'!Q38,1,0))+IF(ISNUMBER('Tabela 1ª Fase'!S44),IF('Tabela 1ª Fase'!S44='Tabela 1ª Fase'!Q44,1,0))+IF(ISNUMBER('Tabela 1ª Fase'!Q54),IF('Tabela 1ª Fase'!Q54='Tabela 1ª Fase'!S54,1,0))+IF(ISNUMBER('Tabela 1ª Fase'!S56),IF('Tabela 1ª Fase'!S56='Tabela 1ª Fase'!Q56,1,0)))</f>
        <v>2</v>
      </c>
      <c r="H27" s="24">
        <f>SUM(IF('Tabela 1ª Fase'!Q14&lt;'Tabela 1ª Fase'!S14,1,0)+IF('Tabela 1ª Fase'!S20&lt;'Tabela 1ª Fase'!Q20,1,0)+IF('Tabela 1ª Fase'!S28&lt;'Tabela 1ª Fase'!Q28,1,0)+IF('Tabela 1ª Fase'!S38&lt;'Tabela 1ª Fase'!Q38,1,0)+IF('Tabela 1ª Fase'!S44&lt;'Tabela 1ª Fase'!Q44,1,0)+IF('Tabela 1ª Fase'!Q54&lt;'Tabela 1ª Fase'!S54,1,0)+IF('Tabela 1ª Fase'!S56&lt;'Tabela 1ª Fase'!Q56,1,0))</f>
        <v>2</v>
      </c>
      <c r="I27" s="24">
        <f>SUM('Tabela 1ª Fase'!Q14+'Tabela 1ª Fase'!S20+'Tabela 1ª Fase'!S28+'Tabela 1ª Fase'!S38+'Tabela 1ª Fase'!S44+'Tabela 1ª Fase'!Q54+'Tabela 1ª Fase'!S56)</f>
        <v>16</v>
      </c>
      <c r="J27" s="24">
        <f>SUM('Tabela 1ª Fase'!S14+'Tabela 1ª Fase'!Q20+'Tabela 1ª Fase'!Q28+'Tabela 1ª Fase'!Q38+'Tabela 1ª Fase'!Q44+'Tabela 1ª Fase'!S54+'Tabela 1ª Fase'!Q56)</f>
        <v>11</v>
      </c>
      <c r="K27" s="43">
        <f>#N/A</f>
        <v>5</v>
      </c>
      <c r="L27" s="50" t="s">
        <v>0</v>
      </c>
      <c r="M27" s="49">
        <v>12</v>
      </c>
      <c r="N27" s="49">
        <f>#N/A</f>
        <v>17</v>
      </c>
      <c r="O27" s="49">
        <v>3</v>
      </c>
      <c r="P27" s="49">
        <f>#N/A</f>
        <v>20</v>
      </c>
    </row>
    <row r="28" spans="1:16" ht="24.75" customHeight="1" thickBot="1" thickTop="1">
      <c r="A28" s="145"/>
      <c r="B28" s="28">
        <f>#N/A</f>
        <v>0.5</v>
      </c>
      <c r="C28" s="31" t="str">
        <f>Times!A23</f>
        <v>MAN</v>
      </c>
      <c r="D28" s="25">
        <f>SUM(IF(ISNUMBER('Tabela 1ª Fase'!S8),1)+IF(ISNUMBER('Tabela 1ª Fase'!Q22),1)+IF(ISNUMBER('Tabela 1ª Fase'!S30),1)+IF(ISNUMBER('Tabela 1ª Fase'!S34),1)+IF(ISNUMBER('Tabela 1ª Fase'!S46),1)+IF(ISNUMBER('Tabela 1ª Fase'!S54),1)+IF(ISNUMBER('Tabela 1ª Fase'!S60),1))</f>
        <v>6</v>
      </c>
      <c r="E28" s="24">
        <f>#N/A</f>
        <v>9</v>
      </c>
      <c r="F28" s="24">
        <f>SUM(IF('Tabela 1ª Fase'!S8&gt;'Tabela 1ª Fase'!Q8,1,0)+IF('Tabela 1ª Fase'!Q22&gt;'Tabela 1ª Fase'!S22,1,0)+IF('Tabela 1ª Fase'!S30&gt;'Tabela 1ª Fase'!Q30,1,0)+IF('Tabela 1ª Fase'!S34&gt;'Tabela 1ª Fase'!Q34,1,0)+IF('Tabela 1ª Fase'!S46&gt;'Tabela 1ª Fase'!Q46,1,0)+IF('Tabela 1ª Fase'!S54&gt;'Tabela 1ª Fase'!Q54,1,0)+IF('Tabela 1ª Fase'!S60&gt;'Tabela 1ª Fase'!Q60,1,0))</f>
        <v>3</v>
      </c>
      <c r="G28" s="24">
        <f>SUM(IF(ISNUMBER('Tabela 1ª Fase'!S8),IF('Tabela 1ª Fase'!S8='Tabela 1ª Fase'!Q8,1,0))+IF(ISNUMBER('Tabela 1ª Fase'!Q22),IF('Tabela 1ª Fase'!Q22='Tabela 1ª Fase'!S22,1,0))+IF(ISNUMBER('Tabela 1ª Fase'!S30),IF('Tabela 1ª Fase'!S30='Tabela 1ª Fase'!Q30,1,0))+IF(ISNUMBER('Tabela 1ª Fase'!S34),IF('Tabela 1ª Fase'!S34='Tabela 1ª Fase'!Q34,1,0))+IF(ISNUMBER('Tabela 1ª Fase'!S46),IF('Tabela 1ª Fase'!S46='Tabela 1ª Fase'!Q46,1,0))+IF(ISNUMBER('Tabela 1ª Fase'!S54),IF('Tabela 1ª Fase'!S54='Tabela 1ª Fase'!Q54,1,0))+IF(ISNUMBER('Tabela 1ª Fase'!S60),IF('Tabela 1ª Fase'!S60='Tabela 1ª Fase'!Q60,1,0)))</f>
        <v>0</v>
      </c>
      <c r="H28" s="24">
        <f>SUM(IF('Tabela 1ª Fase'!S8&lt;'Tabela 1ª Fase'!Q8,1,0)+IF('Tabela 1ª Fase'!Q22&lt;'Tabela 1ª Fase'!S22,1,0)+IF('Tabela 1ª Fase'!S30&lt;'Tabela 1ª Fase'!Q30,1,0)+IF('Tabela 1ª Fase'!S34&lt;'Tabela 1ª Fase'!Q34,1,0)+IF('Tabela 1ª Fase'!S46&lt;'Tabela 1ª Fase'!Q46,1,0)+IF('Tabela 1ª Fase'!S54&lt;'Tabela 1ª Fase'!Q54,1,0)+IF('Tabela 1ª Fase'!S60&lt;'Tabela 1ª Fase'!Q60,1,0))</f>
        <v>3</v>
      </c>
      <c r="I28" s="24">
        <f>SUM('Tabela 1ª Fase'!S8+'Tabela 1ª Fase'!Q22+'Tabela 1ª Fase'!S30+'Tabela 1ª Fase'!S34+'Tabela 1ª Fase'!S46+'Tabela 1ª Fase'!S54+'Tabela 1ª Fase'!S60)</f>
        <v>10</v>
      </c>
      <c r="J28" s="24">
        <f>SUM('Tabela 1ª Fase'!Q8+'Tabela 1ª Fase'!S22+'Tabela 1ª Fase'!Q30+'Tabela 1ª Fase'!Q34+'Tabela 1ª Fase'!Q46+'Tabela 1ª Fase'!Q54+'Tabela 1ª Fase'!Q60)</f>
        <v>13</v>
      </c>
      <c r="K28" s="43">
        <f>#N/A</f>
        <v>-3</v>
      </c>
      <c r="L28" s="50" t="s">
        <v>0</v>
      </c>
      <c r="M28" s="49">
        <v>9</v>
      </c>
      <c r="N28" s="49">
        <f>#N/A</f>
        <v>20</v>
      </c>
      <c r="P28" s="49">
        <f>#N/A</f>
        <v>20</v>
      </c>
    </row>
    <row r="29" spans="1:16" ht="24.75" customHeight="1" thickBot="1" thickTop="1">
      <c r="A29" s="145"/>
      <c r="B29" s="28">
        <f>#N/A</f>
        <v>0</v>
      </c>
      <c r="C29" s="31" t="str">
        <f>Times!A24</f>
        <v>XXXX</v>
      </c>
      <c r="D29" s="25">
        <f>SUM(IF(ISNUMBER('Tabela 1ª Fase'!S14),1)+IF(ISNUMBER('Tabela 1ª Fase'!S22),1)+IF(ISNUMBER('Tabela 1ª Fase'!S26),1)+IF(ISNUMBER('Tabela 1ª Fase'!S36),1)+IF(ISNUMBER('Tabela 1ª Fase'!S42),1)+IF(ISNUMBER('Tabela 1ª Fase'!S48),1)+IF(ISNUMBER('Tabela 1ª Fase'!S62),1))</f>
        <v>0</v>
      </c>
      <c r="E29" s="24">
        <f>#N/A</f>
        <v>0</v>
      </c>
      <c r="F29" s="24">
        <f>SUM(IF('Tabela 1ª Fase'!S14&gt;'Tabela 1ª Fase'!Q14,1,0)+IF('Tabela 1ª Fase'!S22&gt;'Tabela 1ª Fase'!Q22,1,0)+IF('Tabela 1ª Fase'!S26&gt;'Tabela 1ª Fase'!Q26,1,0)+IF('Tabela 1ª Fase'!S36&gt;'Tabela 1ª Fase'!Q36,1,0)+IF('Tabela 1ª Fase'!S42&gt;'Tabela 1ª Fase'!Q42,1,0)+IF('Tabela 1ª Fase'!S48&gt;'Tabela 1ª Fase'!Q48,1,0)+IF('Tabela 1ª Fase'!S62&gt;'Tabela 1ª Fase'!Q62,1,0))</f>
        <v>0</v>
      </c>
      <c r="G29" s="24">
        <f>SUM(IF(ISNUMBER('Tabela 1ª Fase'!S14),IF('Tabela 1ª Fase'!S14='Tabela 1ª Fase'!Q14,1,0))+IF(ISNUMBER('Tabela 1ª Fase'!S22),IF('Tabela 1ª Fase'!S22='Tabela 1ª Fase'!Q22,1,0))+IF(ISNUMBER('Tabela 1ª Fase'!S26),IF('Tabela 1ª Fase'!S26='Tabela 1ª Fase'!Q26,1,0))+IF(ISNUMBER('Tabela 1ª Fase'!S36),IF('Tabela 1ª Fase'!S36='Tabela 1ª Fase'!Q36,1,0))+IF(ISNUMBER('Tabela 1ª Fase'!S42),IF('Tabela 1ª Fase'!S42='Tabela 1ª Fase'!Q42,1,0))+IF(ISNUMBER('Tabela 1ª Fase'!S48),IF('Tabela 1ª Fase'!S48='Tabela 1ª Fase'!Q48,1,0))+IF(ISNUMBER('Tabela 1ª Fase'!S62),IF('Tabela 1ª Fase'!S62='Tabela 1ª Fase'!Q62,1,0)))</f>
        <v>0</v>
      </c>
      <c r="H29" s="24">
        <f>SUM(IF('Tabela 1ª Fase'!S14&lt;'Tabela 1ª Fase'!Q14,1,0)+IF('Tabela 1ª Fase'!S22&lt;'Tabela 1ª Fase'!Q22,1,0)+IF('Tabela 1ª Fase'!S26&lt;'Tabela 1ª Fase'!Q26,1,0)+IF('Tabela 1ª Fase'!S36&lt;'Tabela 1ª Fase'!Q36,1,0)+IF('Tabela 1ª Fase'!S42&lt;'Tabela 1ª Fase'!Q42,1,0)+IF('Tabela 1ª Fase'!S48&lt;'Tabela 1ª Fase'!Q48,1,0)+IF('Tabela 1ª Fase'!S62&lt;'Tabela 1ª Fase'!Q62,1,0))</f>
        <v>0</v>
      </c>
      <c r="I29" s="24">
        <f>SUM('Tabela 1ª Fase'!S14+'Tabela 1ª Fase'!S22+'Tabela 1ª Fase'!S26+'Tabela 1ª Fase'!S36+'Tabela 1ª Fase'!S42+'Tabela 1ª Fase'!S48+'Tabela 1ª Fase'!S62)</f>
        <v>0</v>
      </c>
      <c r="J29" s="24">
        <f>SUM('Tabela 1ª Fase'!Q14+'Tabela 1ª Fase'!Q22+'Tabela 1ª Fase'!Q26+'Tabela 1ª Fase'!Q36+'Tabela 1ª Fase'!Q42+'Tabela 1ª Fase'!Q48+'Tabela 1ª Fase'!Q62)</f>
        <v>0</v>
      </c>
      <c r="K29" s="43">
        <f>#N/A</f>
        <v>0</v>
      </c>
      <c r="N29" s="49">
        <f>#N/A</f>
        <v>29</v>
      </c>
      <c r="P29" s="49">
        <f>#N/A</f>
        <v>29</v>
      </c>
    </row>
    <row r="30" spans="1:11" ht="6.75" customHeight="1" thickBot="1" thickTop="1">
      <c r="A30" s="79"/>
      <c r="B30" s="29"/>
      <c r="C30" s="32"/>
      <c r="D30" s="30"/>
      <c r="E30" s="26"/>
      <c r="F30" s="26"/>
      <c r="G30" s="26"/>
      <c r="H30" s="26"/>
      <c r="I30" s="26"/>
      <c r="J30" s="26"/>
      <c r="K30" s="27"/>
    </row>
    <row r="31" ht="21" thickTop="1"/>
  </sheetData>
  <sheetProtection password="DE94" sheet="1"/>
  <mergeCells count="5">
    <mergeCell ref="A22:A29"/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R22" sqref="R22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0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3.140625" style="120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3.140625" style="120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26" t="s">
        <v>154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153">
        <v>41433</v>
      </c>
      <c r="T1" s="127"/>
      <c r="U1" s="127"/>
      <c r="V1" s="127"/>
      <c r="W1" s="127"/>
      <c r="X1" s="128"/>
    </row>
    <row r="2" spans="1:24" ht="15.75" customHeight="1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  <c r="S2" s="129"/>
      <c r="T2" s="130"/>
      <c r="U2" s="130"/>
      <c r="V2" s="130"/>
      <c r="W2" s="130"/>
      <c r="X2" s="131"/>
    </row>
    <row r="3" spans="8:18" ht="15.75" customHeight="1" thickBot="1" thickTop="1"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2:27" ht="30" customHeight="1" thickBot="1" thickTop="1">
      <c r="B4" s="154" t="s">
        <v>122</v>
      </c>
      <c r="C4" s="155"/>
      <c r="D4" s="156"/>
      <c r="E4" s="82"/>
      <c r="F4" s="83">
        <v>1</v>
      </c>
      <c r="G4" s="84" t="s">
        <v>123</v>
      </c>
      <c r="H4" s="121" t="s">
        <v>140</v>
      </c>
      <c r="I4" s="122">
        <v>5</v>
      </c>
      <c r="J4" s="121" t="s">
        <v>0</v>
      </c>
      <c r="K4" s="122">
        <v>2</v>
      </c>
      <c r="L4" s="123" t="s">
        <v>147</v>
      </c>
      <c r="M4" s="124"/>
      <c r="N4" s="121" t="s">
        <v>120</v>
      </c>
      <c r="O4" s="122">
        <v>0</v>
      </c>
      <c r="P4" s="121" t="s">
        <v>0</v>
      </c>
      <c r="Q4" s="122">
        <v>0</v>
      </c>
      <c r="R4" s="123" t="s">
        <v>149</v>
      </c>
      <c r="S4" s="85" t="s">
        <v>124</v>
      </c>
      <c r="T4" s="84">
        <v>3</v>
      </c>
      <c r="V4" s="163" t="s">
        <v>19</v>
      </c>
      <c r="W4" s="163"/>
      <c r="X4" s="163"/>
      <c r="Y4" s="164" t="s">
        <v>152</v>
      </c>
      <c r="Z4" s="164"/>
      <c r="AA4" s="86">
        <v>14</v>
      </c>
    </row>
    <row r="5" spans="2:26" ht="13.5" customHeight="1" thickBot="1" thickTop="1">
      <c r="B5" s="157"/>
      <c r="C5" s="158"/>
      <c r="D5" s="159"/>
      <c r="F5" s="87"/>
      <c r="G5" s="47"/>
      <c r="H5" s="76"/>
      <c r="I5" s="75"/>
      <c r="J5" s="74"/>
      <c r="K5" s="75"/>
      <c r="L5" s="76"/>
      <c r="M5" s="76"/>
      <c r="N5" s="76"/>
      <c r="O5" s="75"/>
      <c r="P5" s="74"/>
      <c r="Q5" s="75"/>
      <c r="R5" s="76"/>
      <c r="S5" s="47"/>
      <c r="T5" s="91"/>
      <c r="Y5" s="92"/>
      <c r="Z5" s="92"/>
    </row>
    <row r="6" spans="2:27" ht="30" customHeight="1" thickBot="1" thickTop="1">
      <c r="B6" s="160"/>
      <c r="C6" s="161"/>
      <c r="D6" s="162"/>
      <c r="F6" s="93">
        <v>2</v>
      </c>
      <c r="G6" s="94" t="s">
        <v>125</v>
      </c>
      <c r="H6" s="121" t="s">
        <v>153</v>
      </c>
      <c r="I6" s="122">
        <v>0</v>
      </c>
      <c r="J6" s="121" t="s">
        <v>0</v>
      </c>
      <c r="K6" s="122">
        <v>1</v>
      </c>
      <c r="L6" s="123" t="s">
        <v>148</v>
      </c>
      <c r="M6" s="125"/>
      <c r="N6" s="121" t="s">
        <v>152</v>
      </c>
      <c r="O6" s="122">
        <v>3</v>
      </c>
      <c r="P6" s="121" t="s">
        <v>0</v>
      </c>
      <c r="Q6" s="122">
        <v>2</v>
      </c>
      <c r="R6" s="123" t="s">
        <v>117</v>
      </c>
      <c r="S6" s="95" t="s">
        <v>126</v>
      </c>
      <c r="T6" s="94">
        <v>4</v>
      </c>
      <c r="V6" s="163" t="s">
        <v>21</v>
      </c>
      <c r="W6" s="163"/>
      <c r="X6" s="163"/>
      <c r="Y6" s="164" t="s">
        <v>120</v>
      </c>
      <c r="Z6" s="164"/>
      <c r="AA6" s="86">
        <v>12</v>
      </c>
    </row>
    <row r="7" spans="6:27" ht="13.5" customHeight="1" thickBot="1" thickTop="1">
      <c r="F7" s="96"/>
      <c r="G7" s="97"/>
      <c r="H7" s="98"/>
      <c r="I7" s="99"/>
      <c r="J7" s="98"/>
      <c r="K7" s="99"/>
      <c r="L7" s="98"/>
      <c r="M7" s="98"/>
      <c r="N7" s="98"/>
      <c r="O7" s="99"/>
      <c r="P7" s="98"/>
      <c r="Q7" s="99"/>
      <c r="R7" s="98"/>
      <c r="S7" s="97"/>
      <c r="T7" s="96"/>
      <c r="Y7" s="92"/>
      <c r="Z7" s="92"/>
      <c r="AA7" s="100"/>
    </row>
    <row r="8" spans="2:27" ht="30" customHeight="1" thickBot="1" thickTop="1">
      <c r="B8" s="165" t="s">
        <v>127</v>
      </c>
      <c r="C8" s="166"/>
      <c r="D8" s="167"/>
      <c r="E8" s="82"/>
      <c r="F8" s="83">
        <v>5</v>
      </c>
      <c r="G8" s="84" t="s">
        <v>123</v>
      </c>
      <c r="H8" s="121" t="s">
        <v>140</v>
      </c>
      <c r="I8" s="122">
        <v>2</v>
      </c>
      <c r="J8" s="121" t="s">
        <v>0</v>
      </c>
      <c r="K8" s="122">
        <v>4</v>
      </c>
      <c r="L8" s="123" t="s">
        <v>152</v>
      </c>
      <c r="M8" s="124"/>
      <c r="N8" s="121" t="s">
        <v>120</v>
      </c>
      <c r="O8" s="122">
        <v>1</v>
      </c>
      <c r="P8" s="121" t="s">
        <v>0</v>
      </c>
      <c r="Q8" s="122">
        <v>1</v>
      </c>
      <c r="R8" s="123" t="s">
        <v>148</v>
      </c>
      <c r="S8" s="85" t="s">
        <v>125</v>
      </c>
      <c r="T8" s="84">
        <v>6</v>
      </c>
      <c r="V8" s="163" t="s">
        <v>23</v>
      </c>
      <c r="W8" s="163"/>
      <c r="X8" s="163"/>
      <c r="Y8" s="164" t="s">
        <v>140</v>
      </c>
      <c r="Z8" s="164"/>
      <c r="AA8" s="86">
        <v>10</v>
      </c>
    </row>
    <row r="9" spans="6:20" ht="13.5" customHeight="1" thickBot="1" thickTop="1">
      <c r="F9" s="101"/>
      <c r="G9" s="102"/>
      <c r="H9" s="103"/>
      <c r="I9" s="104"/>
      <c r="J9" s="105"/>
      <c r="K9" s="104"/>
      <c r="L9" s="103"/>
      <c r="M9" s="105"/>
      <c r="N9" s="103"/>
      <c r="O9" s="104"/>
      <c r="P9" s="105"/>
      <c r="Q9" s="104"/>
      <c r="R9" s="103"/>
      <c r="S9" s="102"/>
      <c r="T9" s="101"/>
    </row>
    <row r="10" spans="2:27" ht="30" customHeight="1" thickBot="1" thickTop="1">
      <c r="B10" s="168" t="s">
        <v>128</v>
      </c>
      <c r="C10" s="169"/>
      <c r="D10" s="170"/>
      <c r="E10" s="82"/>
      <c r="F10" s="106">
        <v>7</v>
      </c>
      <c r="G10" s="84" t="s">
        <v>125</v>
      </c>
      <c r="H10" s="121" t="s">
        <v>140</v>
      </c>
      <c r="I10" s="122">
        <v>2</v>
      </c>
      <c r="J10" s="121" t="s">
        <v>0</v>
      </c>
      <c r="K10" s="122">
        <v>1</v>
      </c>
      <c r="L10" s="123" t="s">
        <v>148</v>
      </c>
      <c r="M10" s="107"/>
      <c r="N10" s="108"/>
      <c r="O10" s="109"/>
      <c r="P10" s="108"/>
      <c r="Q10" s="109"/>
      <c r="R10" s="108"/>
      <c r="S10" s="110"/>
      <c r="T10" s="111"/>
      <c r="V10" s="163" t="s">
        <v>25</v>
      </c>
      <c r="W10" s="163"/>
      <c r="X10" s="163"/>
      <c r="Y10" s="164" t="s">
        <v>148</v>
      </c>
      <c r="Z10" s="164"/>
      <c r="AA10" s="86">
        <v>9</v>
      </c>
    </row>
    <row r="11" spans="2:18" ht="13.5" customHeight="1" thickBot="1" thickTop="1">
      <c r="B11" s="112"/>
      <c r="C11" s="112"/>
      <c r="D11" s="112"/>
      <c r="F11" s="101"/>
      <c r="G11" s="102"/>
      <c r="H11" s="113"/>
      <c r="I11" s="104"/>
      <c r="J11" s="105"/>
      <c r="K11" s="104"/>
      <c r="L11" s="113"/>
      <c r="M11" s="114"/>
      <c r="N11" s="88"/>
      <c r="O11" s="89"/>
      <c r="P11" s="114"/>
      <c r="Q11" s="89"/>
      <c r="R11" s="88"/>
    </row>
    <row r="12" spans="2:27" ht="30" customHeight="1" thickBot="1" thickTop="1">
      <c r="B12" s="168" t="s">
        <v>129</v>
      </c>
      <c r="C12" s="169"/>
      <c r="D12" s="170"/>
      <c r="E12" s="90"/>
      <c r="F12" s="106">
        <v>8</v>
      </c>
      <c r="G12" s="84" t="s">
        <v>123</v>
      </c>
      <c r="H12" s="121" t="s">
        <v>120</v>
      </c>
      <c r="I12" s="122">
        <v>1</v>
      </c>
      <c r="J12" s="121" t="s">
        <v>0</v>
      </c>
      <c r="K12" s="122">
        <v>3</v>
      </c>
      <c r="L12" s="121" t="s">
        <v>152</v>
      </c>
      <c r="M12" s="89"/>
      <c r="N12" s="115"/>
      <c r="O12" s="89"/>
      <c r="P12" s="90"/>
      <c r="Q12" s="89"/>
      <c r="R12" s="115"/>
      <c r="V12" s="163" t="s">
        <v>20</v>
      </c>
      <c r="W12" s="163"/>
      <c r="X12" s="163"/>
      <c r="Y12" s="164" t="s">
        <v>153</v>
      </c>
      <c r="Z12" s="164"/>
      <c r="AA12" s="86">
        <v>8</v>
      </c>
    </row>
    <row r="13" spans="6:18" ht="13.5" customHeight="1" thickBot="1" thickTop="1">
      <c r="F13" s="101"/>
      <c r="G13" s="102"/>
      <c r="H13" s="103"/>
      <c r="I13" s="116"/>
      <c r="J13" s="105"/>
      <c r="K13" s="116"/>
      <c r="L13" s="103"/>
      <c r="M13" s="115"/>
      <c r="N13" s="115"/>
      <c r="O13" s="100"/>
      <c r="P13" s="114"/>
      <c r="Q13" s="100"/>
      <c r="R13" s="115"/>
    </row>
    <row r="14" spans="2:27" ht="30" customHeight="1" thickBot="1" thickTop="1">
      <c r="B14" s="154" t="s">
        <v>130</v>
      </c>
      <c r="C14" s="155"/>
      <c r="D14" s="156"/>
      <c r="E14" s="82"/>
      <c r="F14" s="83">
        <v>9</v>
      </c>
      <c r="G14" s="84" t="s">
        <v>123</v>
      </c>
      <c r="H14" s="121" t="s">
        <v>145</v>
      </c>
      <c r="I14" s="122">
        <v>1</v>
      </c>
      <c r="J14" s="121" t="s">
        <v>0</v>
      </c>
      <c r="K14" s="122">
        <v>2</v>
      </c>
      <c r="L14" s="123" t="s">
        <v>139</v>
      </c>
      <c r="M14" s="124"/>
      <c r="N14" s="121" t="s">
        <v>151</v>
      </c>
      <c r="O14" s="122">
        <v>2</v>
      </c>
      <c r="P14" s="121" t="s">
        <v>0</v>
      </c>
      <c r="Q14" s="122">
        <v>0</v>
      </c>
      <c r="R14" s="123" t="s">
        <v>121</v>
      </c>
      <c r="S14" s="85" t="s">
        <v>124</v>
      </c>
      <c r="T14" s="84">
        <v>11</v>
      </c>
      <c r="V14" s="171" t="s">
        <v>22</v>
      </c>
      <c r="W14" s="172"/>
      <c r="X14" s="173"/>
      <c r="Y14" s="164" t="s">
        <v>117</v>
      </c>
      <c r="Z14" s="164"/>
      <c r="AA14" s="86">
        <v>7</v>
      </c>
    </row>
    <row r="15" spans="2:26" ht="13.5" customHeight="1" thickBot="1" thickTop="1">
      <c r="B15" s="157"/>
      <c r="C15" s="158"/>
      <c r="D15" s="159"/>
      <c r="F15" s="117"/>
      <c r="G15" s="47"/>
      <c r="H15" s="76"/>
      <c r="I15" s="75"/>
      <c r="J15" s="74"/>
      <c r="K15" s="75"/>
      <c r="L15" s="76"/>
      <c r="M15" s="76"/>
      <c r="N15" s="76"/>
      <c r="O15" s="75"/>
      <c r="P15" s="74"/>
      <c r="Q15" s="75"/>
      <c r="R15" s="76"/>
      <c r="S15" s="47"/>
      <c r="T15" s="118"/>
      <c r="Y15" s="92"/>
      <c r="Z15" s="92"/>
    </row>
    <row r="16" spans="2:27" ht="30" customHeight="1" thickBot="1" thickTop="1">
      <c r="B16" s="160"/>
      <c r="C16" s="161"/>
      <c r="D16" s="162"/>
      <c r="F16" s="93">
        <v>10</v>
      </c>
      <c r="G16" s="94" t="s">
        <v>125</v>
      </c>
      <c r="H16" s="121" t="s">
        <v>144</v>
      </c>
      <c r="I16" s="122">
        <v>4</v>
      </c>
      <c r="J16" s="121" t="s">
        <v>0</v>
      </c>
      <c r="K16" s="122">
        <v>0</v>
      </c>
      <c r="L16" s="123" t="s">
        <v>138</v>
      </c>
      <c r="M16" s="125"/>
      <c r="N16" s="121" t="s">
        <v>150</v>
      </c>
      <c r="O16" s="122">
        <v>3</v>
      </c>
      <c r="P16" s="121" t="s">
        <v>0</v>
      </c>
      <c r="Q16" s="122">
        <v>0</v>
      </c>
      <c r="R16" s="123" t="s">
        <v>142</v>
      </c>
      <c r="S16" s="95" t="s">
        <v>126</v>
      </c>
      <c r="T16" s="94">
        <v>12</v>
      </c>
      <c r="V16" s="171" t="s">
        <v>24</v>
      </c>
      <c r="W16" s="172"/>
      <c r="X16" s="173"/>
      <c r="Y16" s="164" t="s">
        <v>149</v>
      </c>
      <c r="Z16" s="164"/>
      <c r="AA16" s="86">
        <v>6</v>
      </c>
    </row>
    <row r="17" spans="6:27" ht="13.5" customHeight="1" thickBot="1" thickTop="1">
      <c r="F17" s="96"/>
      <c r="G17" s="97"/>
      <c r="H17" s="98"/>
      <c r="I17" s="99"/>
      <c r="J17" s="98"/>
      <c r="K17" s="99"/>
      <c r="L17" s="98"/>
      <c r="M17" s="98"/>
      <c r="N17" s="98"/>
      <c r="O17" s="99"/>
      <c r="P17" s="98"/>
      <c r="Q17" s="99"/>
      <c r="R17" s="98"/>
      <c r="S17" s="97"/>
      <c r="T17" s="96"/>
      <c r="Y17" s="92"/>
      <c r="Z17" s="92"/>
      <c r="AA17" s="100"/>
    </row>
    <row r="18" spans="2:27" ht="30" customHeight="1" thickBot="1" thickTop="1">
      <c r="B18" s="165" t="s">
        <v>131</v>
      </c>
      <c r="C18" s="166"/>
      <c r="D18" s="167"/>
      <c r="E18" s="82"/>
      <c r="F18" s="106">
        <v>13</v>
      </c>
      <c r="G18" s="84" t="s">
        <v>124</v>
      </c>
      <c r="H18" s="121" t="s">
        <v>139</v>
      </c>
      <c r="I18" s="122">
        <v>2</v>
      </c>
      <c r="J18" s="121" t="s">
        <v>0</v>
      </c>
      <c r="K18" s="122">
        <v>2</v>
      </c>
      <c r="L18" s="123" t="s">
        <v>150</v>
      </c>
      <c r="M18" s="124"/>
      <c r="N18" s="121" t="s">
        <v>144</v>
      </c>
      <c r="O18" s="122">
        <v>2</v>
      </c>
      <c r="P18" s="121" t="s">
        <v>0</v>
      </c>
      <c r="Q18" s="122">
        <v>2</v>
      </c>
      <c r="R18" s="123" t="s">
        <v>151</v>
      </c>
      <c r="S18" s="95" t="s">
        <v>126</v>
      </c>
      <c r="T18" s="119">
        <v>14</v>
      </c>
      <c r="V18" s="171" t="s">
        <v>26</v>
      </c>
      <c r="W18" s="172"/>
      <c r="X18" s="173"/>
      <c r="Y18" s="164" t="s">
        <v>147</v>
      </c>
      <c r="Z18" s="164"/>
      <c r="AA18" s="86">
        <v>5</v>
      </c>
    </row>
    <row r="19" spans="6:20" ht="13.5" customHeight="1" thickBot="1" thickTop="1">
      <c r="F19" s="101"/>
      <c r="G19" s="102"/>
      <c r="H19" s="103"/>
      <c r="I19" s="104"/>
      <c r="J19" s="105"/>
      <c r="K19" s="104"/>
      <c r="L19" s="103"/>
      <c r="M19" s="105"/>
      <c r="N19" s="103"/>
      <c r="O19" s="104"/>
      <c r="P19" s="105"/>
      <c r="Q19" s="104"/>
      <c r="R19" s="103"/>
      <c r="S19" s="102"/>
      <c r="T19" s="101"/>
    </row>
    <row r="20" spans="2:27" ht="30" customHeight="1" thickBot="1" thickTop="1">
      <c r="B20" s="168" t="s">
        <v>132</v>
      </c>
      <c r="C20" s="169"/>
      <c r="D20" s="170"/>
      <c r="E20" s="82"/>
      <c r="F20" s="106">
        <v>15</v>
      </c>
      <c r="G20" s="84" t="s">
        <v>126</v>
      </c>
      <c r="H20" s="121" t="s">
        <v>151</v>
      </c>
      <c r="I20" s="122">
        <v>2</v>
      </c>
      <c r="J20" s="121" t="s">
        <v>0</v>
      </c>
      <c r="K20" s="122">
        <v>2</v>
      </c>
      <c r="L20" s="121" t="s">
        <v>139</v>
      </c>
      <c r="M20" s="107"/>
      <c r="N20" s="108"/>
      <c r="O20" s="109"/>
      <c r="P20" s="108"/>
      <c r="Q20" s="109"/>
      <c r="R20" s="108"/>
      <c r="S20" s="110"/>
      <c r="T20" s="111"/>
      <c r="V20" s="163" t="s">
        <v>133</v>
      </c>
      <c r="W20" s="163"/>
      <c r="X20" s="163"/>
      <c r="Y20" s="164" t="s">
        <v>144</v>
      </c>
      <c r="Z20" s="164"/>
      <c r="AA20" s="86">
        <v>4</v>
      </c>
    </row>
    <row r="21" spans="2:18" ht="13.5" customHeight="1" thickBot="1" thickTop="1">
      <c r="B21" s="112"/>
      <c r="C21" s="112"/>
      <c r="D21" s="112"/>
      <c r="F21" s="101"/>
      <c r="G21" s="102"/>
      <c r="H21" s="113"/>
      <c r="I21" s="104"/>
      <c r="J21" s="105"/>
      <c r="K21" s="104"/>
      <c r="L21" s="113"/>
      <c r="M21" s="114"/>
      <c r="N21" s="88"/>
      <c r="O21" s="89"/>
      <c r="P21" s="114"/>
      <c r="Q21" s="89"/>
      <c r="R21" s="88"/>
    </row>
    <row r="22" spans="2:27" ht="30" customHeight="1" thickBot="1" thickTop="1">
      <c r="B22" s="168" t="s">
        <v>134</v>
      </c>
      <c r="C22" s="169"/>
      <c r="D22" s="170"/>
      <c r="E22" s="90"/>
      <c r="F22" s="106">
        <v>16</v>
      </c>
      <c r="G22" s="119" t="s">
        <v>124</v>
      </c>
      <c r="H22" s="121" t="s">
        <v>144</v>
      </c>
      <c r="I22" s="122">
        <v>1</v>
      </c>
      <c r="J22" s="121" t="s">
        <v>0</v>
      </c>
      <c r="K22" s="122">
        <v>1</v>
      </c>
      <c r="L22" s="121" t="s">
        <v>150</v>
      </c>
      <c r="M22" s="89"/>
      <c r="N22" s="115"/>
      <c r="O22" s="89"/>
      <c r="P22" s="90"/>
      <c r="Q22" s="89"/>
      <c r="R22" s="115"/>
      <c r="V22" s="163" t="s">
        <v>135</v>
      </c>
      <c r="W22" s="163"/>
      <c r="X22" s="163"/>
      <c r="Y22" s="164" t="s">
        <v>150</v>
      </c>
      <c r="Z22" s="164"/>
      <c r="AA22" s="86">
        <v>3</v>
      </c>
    </row>
    <row r="23" ht="13.5" customHeight="1" thickBot="1" thickTop="1"/>
    <row r="24" spans="22:27" ht="30" customHeight="1" thickBot="1">
      <c r="V24" s="163" t="s">
        <v>136</v>
      </c>
      <c r="W24" s="163"/>
      <c r="X24" s="163"/>
      <c r="Y24" s="164" t="s">
        <v>151</v>
      </c>
      <c r="Z24" s="164"/>
      <c r="AA24" s="86">
        <v>2</v>
      </c>
    </row>
    <row r="25" ht="13.5" customHeight="1" thickBot="1"/>
    <row r="26" spans="22:27" ht="30" customHeight="1" thickBot="1">
      <c r="V26" s="163" t="s">
        <v>137</v>
      </c>
      <c r="W26" s="163"/>
      <c r="X26" s="163"/>
      <c r="Y26" s="164" t="s">
        <v>139</v>
      </c>
      <c r="Z26" s="164"/>
      <c r="AA26" s="86">
        <v>1</v>
      </c>
    </row>
    <row r="27" spans="25:26" ht="13.5" customHeight="1">
      <c r="Y27" s="92"/>
      <c r="Z27" s="92"/>
    </row>
  </sheetData>
  <sheetProtection password="DE94" sheet="1"/>
  <mergeCells count="34">
    <mergeCell ref="B22:D22"/>
    <mergeCell ref="V22:X22"/>
    <mergeCell ref="Y22:Z22"/>
    <mergeCell ref="V24:X24"/>
    <mergeCell ref="Y24:Z24"/>
    <mergeCell ref="V26:X26"/>
    <mergeCell ref="Y26:Z26"/>
    <mergeCell ref="B18:D18"/>
    <mergeCell ref="V18:X18"/>
    <mergeCell ref="Y18:Z18"/>
    <mergeCell ref="B20:D20"/>
    <mergeCell ref="V20:X20"/>
    <mergeCell ref="Y20:Z20"/>
    <mergeCell ref="B12:D12"/>
    <mergeCell ref="V12:X12"/>
    <mergeCell ref="Y12:Z12"/>
    <mergeCell ref="B14:D16"/>
    <mergeCell ref="V14:X14"/>
    <mergeCell ref="Y14:Z14"/>
    <mergeCell ref="V16:X16"/>
    <mergeCell ref="Y16:Z16"/>
    <mergeCell ref="B8:D8"/>
    <mergeCell ref="V8:X8"/>
    <mergeCell ref="Y8:Z8"/>
    <mergeCell ref="B10:D10"/>
    <mergeCell ref="V10:X10"/>
    <mergeCell ref="Y10:Z10"/>
    <mergeCell ref="A1:R2"/>
    <mergeCell ref="S1:X2"/>
    <mergeCell ref="B4:D6"/>
    <mergeCell ref="V4:X4"/>
    <mergeCell ref="Y4:Z4"/>
    <mergeCell ref="V6:X6"/>
    <mergeCell ref="Y6:Z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24"/>
  <sheetViews>
    <sheetView zoomScale="80" zoomScaleNormal="80" zoomScalePageLayoutView="0" workbookViewId="0" topLeftCell="A1">
      <selection activeCell="E13" sqref="E13"/>
    </sheetView>
  </sheetViews>
  <sheetFormatPr defaultColWidth="9.140625" defaultRowHeight="12.75"/>
  <cols>
    <col min="1" max="1" width="14.00390625" style="1" customWidth="1"/>
    <col min="2" max="2" width="9.140625" style="16" customWidth="1"/>
    <col min="3" max="3" width="9.140625" style="17" customWidth="1"/>
    <col min="4" max="4" width="9.140625" style="16" customWidth="1"/>
  </cols>
  <sheetData>
    <row r="1" ht="21" thickTop="1">
      <c r="A1" s="21" t="s">
        <v>147</v>
      </c>
    </row>
    <row r="2" ht="20.25">
      <c r="A2" s="22" t="s">
        <v>151</v>
      </c>
    </row>
    <row r="3" ht="20.25">
      <c r="A3" s="22" t="s">
        <v>148</v>
      </c>
    </row>
    <row r="4" ht="20.25">
      <c r="A4" s="22" t="s">
        <v>149</v>
      </c>
    </row>
    <row r="5" ht="20.25">
      <c r="A5" s="22" t="s">
        <v>120</v>
      </c>
    </row>
    <row r="6" ht="20.25">
      <c r="A6" s="22" t="s">
        <v>141</v>
      </c>
    </row>
    <row r="7" ht="20.25">
      <c r="A7" s="22" t="s">
        <v>118</v>
      </c>
    </row>
    <row r="8" ht="21" thickBot="1">
      <c r="A8" s="23" t="s">
        <v>155</v>
      </c>
    </row>
    <row r="9" spans="1:3" ht="21" thickTop="1">
      <c r="A9" s="21" t="s">
        <v>146</v>
      </c>
      <c r="C9" s="18"/>
    </row>
    <row r="10" spans="1:3" ht="20.25">
      <c r="A10" s="22" t="s">
        <v>117</v>
      </c>
      <c r="C10" s="18"/>
    </row>
    <row r="11" spans="1:3" ht="20.25">
      <c r="A11" s="22" t="s">
        <v>152</v>
      </c>
      <c r="C11" s="18"/>
    </row>
    <row r="12" spans="1:3" ht="20.25">
      <c r="A12" s="22" t="s">
        <v>139</v>
      </c>
      <c r="C12" s="19"/>
    </row>
    <row r="13" spans="1:3" ht="20.25">
      <c r="A13" s="22" t="s">
        <v>142</v>
      </c>
      <c r="C13" s="18"/>
    </row>
    <row r="14" spans="1:3" ht="20.25">
      <c r="A14" s="22" t="s">
        <v>138</v>
      </c>
      <c r="C14" s="18"/>
    </row>
    <row r="15" spans="1:3" ht="20.25">
      <c r="A15" s="22" t="s">
        <v>144</v>
      </c>
      <c r="C15" s="18"/>
    </row>
    <row r="16" spans="1:3" ht="21" thickBot="1">
      <c r="A16" s="23" t="s">
        <v>119</v>
      </c>
      <c r="C16" s="18"/>
    </row>
    <row r="17" spans="1:3" ht="21" thickTop="1">
      <c r="A17" s="21" t="s">
        <v>140</v>
      </c>
      <c r="B17" s="16">
        <v>16</v>
      </c>
      <c r="C17" s="18"/>
    </row>
    <row r="18" spans="1:3" ht="20.25">
      <c r="A18" s="22" t="s">
        <v>121</v>
      </c>
      <c r="B18" s="16">
        <v>17</v>
      </c>
      <c r="C18" s="18"/>
    </row>
    <row r="19" spans="1:3" ht="20.25">
      <c r="A19" s="22" t="s">
        <v>116</v>
      </c>
      <c r="B19" s="16">
        <v>18</v>
      </c>
      <c r="C19" s="18"/>
    </row>
    <row r="20" spans="1:3" ht="20.25">
      <c r="A20" s="22" t="s">
        <v>143</v>
      </c>
      <c r="B20" s="16">
        <v>19</v>
      </c>
      <c r="C20" s="18"/>
    </row>
    <row r="21" spans="1:3" ht="20.25">
      <c r="A21" s="22" t="s">
        <v>153</v>
      </c>
      <c r="B21" s="16">
        <v>20</v>
      </c>
      <c r="C21" s="18"/>
    </row>
    <row r="22" spans="1:3" ht="20.25">
      <c r="A22" s="22" t="s">
        <v>150</v>
      </c>
      <c r="B22" s="16">
        <v>21</v>
      </c>
      <c r="C22" s="18"/>
    </row>
    <row r="23" spans="1:3" ht="20.25">
      <c r="A23" s="22" t="s">
        <v>145</v>
      </c>
      <c r="B23" s="16">
        <v>22</v>
      </c>
      <c r="C23" s="18"/>
    </row>
    <row r="24" spans="1:3" ht="21" thickBot="1">
      <c r="A24" s="23" t="s">
        <v>119</v>
      </c>
      <c r="C24" s="18"/>
    </row>
    <row r="25" ht="13.5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2013-06-09T04:04:12Z</dcterms:modified>
  <cp:category/>
  <cp:version/>
  <cp:contentType/>
  <cp:contentStatus/>
</cp:coreProperties>
</file>